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<sst xmlns="http://schemas.openxmlformats.org/spreadsheetml/2006/main" count="537" uniqueCount="347">
  <si>
    <r>
      <t>ROZPOČET</t>
    </r>
    <r>
      <rPr>
        <b/>
        <sz val="11"/>
        <color indexed="8"/>
        <rFont val="Arial CE"/>
        <family val="2"/>
      </rPr>
      <t xml:space="preserve"> - informatívny</t>
    </r>
  </si>
  <si>
    <t>Príloha:</t>
  </si>
  <si>
    <t>P.05</t>
  </si>
  <si>
    <t>Stavba:</t>
  </si>
  <si>
    <t>Dom kultúry Kvakovce, okres Vranov nad Topľou</t>
  </si>
  <si>
    <t xml:space="preserve">Objekt:    </t>
  </si>
  <si>
    <t>SO 01 – Dom kultúry – vnútorná elektroinštalácia</t>
  </si>
  <si>
    <t>Investor:</t>
  </si>
  <si>
    <t>OcÚ Kvakovce, Domašská č. 97/1, 094 02 Sl. Kajňa</t>
  </si>
  <si>
    <t>Časť projektu:</t>
  </si>
  <si>
    <r>
      <t>ELEKTRO</t>
    </r>
    <r>
      <rPr>
        <b/>
        <sz val="12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 vnútorná elektroinštalácia )</t>
    </r>
  </si>
  <si>
    <t>Miesto stavby:</t>
  </si>
  <si>
    <t>Kvakovce, parcela číslo 47/1</t>
  </si>
  <si>
    <t>Stupeň:</t>
  </si>
  <si>
    <t>Projekt pre realizáciu</t>
  </si>
  <si>
    <t>Kód</t>
  </si>
  <si>
    <t>Jednotková</t>
  </si>
  <si>
    <t>Cena</t>
  </si>
  <si>
    <t>Č. p.</t>
  </si>
  <si>
    <t>Popis materiálu, prác, druh činnosti</t>
  </si>
  <si>
    <t>položka cenníka</t>
  </si>
  <si>
    <t>M. j.</t>
  </si>
  <si>
    <t>Počet</t>
  </si>
  <si>
    <t>cena ( EUR )</t>
  </si>
  <si>
    <t>spolu ( EUR )</t>
  </si>
  <si>
    <t>Materiál - svietidlá:</t>
  </si>
  <si>
    <t>1.</t>
  </si>
  <si>
    <t>A-svietidlo LED panel ( 600x600, IP 20 )</t>
  </si>
  <si>
    <t>ks</t>
  </si>
  <si>
    <t>2.</t>
  </si>
  <si>
    <t>B-svietidlo žiarivkové ( 2x36 W, respektívne LED, IP 20 )</t>
  </si>
  <si>
    <t>3.</t>
  </si>
  <si>
    <t>C–svietidlo žiarivkové ( 2x36 W, respektívne LED, IP54 )</t>
  </si>
  <si>
    <t>4.</t>
  </si>
  <si>
    <t>D–svietidlo žiarovkové ( 1x60W, E27, IP 20 ), stropné</t>
  </si>
  <si>
    <t>5.</t>
  </si>
  <si>
    <t>E–svietidlo žiarovkové ( 1x60W, E27, IP 20 ), nástenné</t>
  </si>
  <si>
    <t>6.</t>
  </si>
  <si>
    <t>F-svetlomet -osvetlenie javiska</t>
  </si>
  <si>
    <t>7.</t>
  </si>
  <si>
    <t>G-svetlomet – LED, horné svietenie</t>
  </si>
  <si>
    <t>8.</t>
  </si>
  <si>
    <t>H-svietidlo žiarovkové ( 1x60W, IP54 ), nad dverami</t>
  </si>
  <si>
    <t>9.</t>
  </si>
  <si>
    <t>I-svietidlo žiarovkové ( 1x60W, IP54 ), osvetlenie fasády</t>
  </si>
  <si>
    <t>10.</t>
  </si>
  <si>
    <t>L-svietidlo lustrové</t>
  </si>
  <si>
    <t>11.</t>
  </si>
  <si>
    <t>12.</t>
  </si>
  <si>
    <t>N-svietidlo núdzové 11W.1</t>
  </si>
  <si>
    <t>13.</t>
  </si>
  <si>
    <t>Žiarivka T5 28 W/830( 3350 lm )</t>
  </si>
  <si>
    <t>14.</t>
  </si>
  <si>
    <t>Žiarovka 60 W, E27 ( svietidlá vonku )</t>
  </si>
  <si>
    <t>15.</t>
  </si>
  <si>
    <t>LED žiarovka</t>
  </si>
  <si>
    <t>A.</t>
  </si>
  <si>
    <t>Svietidlá bez DPH</t>
  </si>
  <si>
    <t>Materiál  elektroinštalačný:</t>
  </si>
  <si>
    <t>16.</t>
  </si>
  <si>
    <t>Kábel N2XH-O 2x1,5  mm2</t>
  </si>
  <si>
    <t>m</t>
  </si>
  <si>
    <t>17.</t>
  </si>
  <si>
    <t>Kábel N2XH-O 3x1,5  mm2</t>
  </si>
  <si>
    <t>18.</t>
  </si>
  <si>
    <t>Kábel N2XH-J 3x1,5  mm2</t>
  </si>
  <si>
    <t>19.</t>
  </si>
  <si>
    <t>Kábel N2XH-J 3x2,5 RE  mm2</t>
  </si>
  <si>
    <t>20.</t>
  </si>
  <si>
    <t>Kábel N2XH-J 5x1,5 RE  mm2</t>
  </si>
  <si>
    <t>21.</t>
  </si>
  <si>
    <t>Kábel N2XH-J 5x2,5 RE  mm2</t>
  </si>
  <si>
    <t>22.</t>
  </si>
  <si>
    <t>Kábel N2XH-J 5x6 RE  mm2</t>
  </si>
  <si>
    <t>23.</t>
  </si>
  <si>
    <t>Kábel CYKY-O 3x1,5</t>
  </si>
  <si>
    <t>24.</t>
  </si>
  <si>
    <t>Kábel CYKY-J 3x1,5</t>
  </si>
  <si>
    <t>25.</t>
  </si>
  <si>
    <t xml:space="preserve">Kábel CYKY-J 3x2,5 </t>
  </si>
  <si>
    <t>26.</t>
  </si>
  <si>
    <t xml:space="preserve">Kábel CYKY-J 5x1,5 </t>
  </si>
  <si>
    <t>27.</t>
  </si>
  <si>
    <t xml:space="preserve">Kábel CYKY-J 5x2,5 </t>
  </si>
  <si>
    <t>28.</t>
  </si>
  <si>
    <t>Vypínač jednopólový 4 FN 580 00</t>
  </si>
  <si>
    <t>29.</t>
  </si>
  <si>
    <t>Prepínač sériový 4 FN 580 02</t>
  </si>
  <si>
    <t>30.</t>
  </si>
  <si>
    <t>31.</t>
  </si>
  <si>
    <t>32.</t>
  </si>
  <si>
    <t>33.</t>
  </si>
  <si>
    <t>Prepínač striedavý nástenný 4 FN 581 32</t>
  </si>
  <si>
    <t>34.</t>
  </si>
  <si>
    <t>35.</t>
  </si>
  <si>
    <t>36.</t>
  </si>
  <si>
    <t>Zásuvka do vlhka 4 FN 150 91</t>
  </si>
  <si>
    <t>37.</t>
  </si>
  <si>
    <t>Zásuvka trojfázová IZS 1653, 3+PE+N</t>
  </si>
  <si>
    <t>38.</t>
  </si>
  <si>
    <t>Krabica prístrojová KP 67/2</t>
  </si>
  <si>
    <t>39.</t>
  </si>
  <si>
    <t>Krabica KU 68-1903</t>
  </si>
  <si>
    <t>40.</t>
  </si>
  <si>
    <t>Krabica 6455-11</t>
  </si>
  <si>
    <t>41.</t>
  </si>
  <si>
    <t>Krabica KT 250/L</t>
  </si>
  <si>
    <t>42.</t>
  </si>
  <si>
    <t>Veko krabice VKT 250/L</t>
  </si>
  <si>
    <t>43.</t>
  </si>
  <si>
    <t>44.</t>
  </si>
  <si>
    <t>Kábel päť žilový RGBW 5x0,5  mm2</t>
  </si>
  <si>
    <t>45.</t>
  </si>
  <si>
    <t>Pripojovací konektor pre LED RGBW 12,5, 5 pin</t>
  </si>
  <si>
    <t>46.</t>
  </si>
  <si>
    <t>Hliníková lišta pre LED pásik LFIXD</t>
  </si>
  <si>
    <t>47.</t>
  </si>
  <si>
    <t>Obojstranná 3M páska 5m balenie</t>
  </si>
  <si>
    <t>48.</t>
  </si>
  <si>
    <t>Bez skrutková svorka 3x0,75-2,5, BS2/3</t>
  </si>
  <si>
    <t>49.</t>
  </si>
  <si>
    <t>Rúrka SUPER MONOFLEX 1220E PVC samozhášavá, A-C3</t>
  </si>
  <si>
    <t>50.</t>
  </si>
  <si>
    <t>Žľab elektroinštalačný LHD 20x20</t>
  </si>
  <si>
    <t>51.</t>
  </si>
  <si>
    <t>Páska sťahovacia SP 100X2.5 HA</t>
  </si>
  <si>
    <t>Medzi súčet - suma za materiál elektroinštalačný bez DPH</t>
  </si>
  <si>
    <t>Materiál podružný 3,3 %</t>
  </si>
  <si>
    <t>x</t>
  </si>
  <si>
    <t>Zabezpečovacia príražka 10,5 %</t>
  </si>
  <si>
    <t>B.</t>
  </si>
  <si>
    <t>Materiál elektroinštalačný bez DPH</t>
  </si>
  <si>
    <t>Dodávka rozvádzača HR bez DPH</t>
  </si>
  <si>
    <t>52.</t>
  </si>
  <si>
    <t>53.</t>
  </si>
  <si>
    <t>Záslepky ZAS-S ( 10726 ) - 6 modulov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</si>
  <si>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</si>
  <si>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</si>
  <si>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</si>
  <si>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</si>
  <si>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</si>
  <si>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</si>
  <si>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</si>
  <si>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</si>
  <si>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</si>
  <si>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</si>
  <si>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</si>
  <si>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</si>
  <si>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</si>
  <si>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</si>
  <si>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Elektromer na DIN lištu WS0102</t>
  </si>
  <si>
    <t>68.</t>
  </si>
  <si>
    <t>69.</t>
  </si>
  <si>
    <t>Materiál za rozvádzač HR bez DPH</t>
  </si>
  <si>
    <t>Kompletizácia rozvádzača vr. atestu a skúšky</t>
  </si>
  <si>
    <t>HZS</t>
  </si>
  <si>
    <t>Rozvádzač HR bez DPH</t>
  </si>
  <si>
    <t>Doprava 3,8 %</t>
  </si>
  <si>
    <t xml:space="preserve">Presun 1% </t>
  </si>
  <si>
    <t>C.</t>
  </si>
  <si>
    <t>Dodávka rozvádzača OS1 bez DPH</t>
  </si>
  <si>
    <t>70.</t>
  </si>
  <si>
    <t>71.</t>
  </si>
  <si>
    <t>72.</t>
  </si>
  <si>
    <t>73.</t>
  </si>
  <si>
    <t>Materiál za rozvádzač OS1 bez DPH</t>
  </si>
  <si>
    <t>RozvádzačOS1 bez DPH</t>
  </si>
  <si>
    <t>D.</t>
  </si>
  <si>
    <t>Dodávka rozvádzačov OS1 bez DPH</t>
  </si>
  <si>
    <t>Dodávka rozvádzača R2 bez DPH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</si>
  <si>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</si>
  <si>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</si>
  <si>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</si>
  <si>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</si>
  <si>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</si>
  <si>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</si>
  <si>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</si>
  <si>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</si>
  <si>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</si>
  <si>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</si>
  <si>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</si>
  <si>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</si>
  <si>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</si>
  <si>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Materiál za rozvádzač R2 bez DPH</t>
  </si>
  <si>
    <t>Rozvádzač R2 bez DPH</t>
  </si>
  <si>
    <t>E.</t>
  </si>
  <si>
    <t>Dodávka rozvádzačov R2 bez DPH</t>
  </si>
  <si>
    <t>Dodávka rozvádzača R3 bez DPH</t>
  </si>
  <si>
    <t>87.</t>
  </si>
  <si>
    <t>88.</t>
  </si>
  <si>
    <t>Záslepky ZAS-G ( KV 12294 )</t>
  </si>
  <si>
    <t>89.</t>
  </si>
  <si>
    <t>90.</t>
  </si>
  <si>
    <t>91.</t>
  </si>
  <si>
    <t>92.</t>
  </si>
  <si>
    <t>93.</t>
  </si>
  <si>
    <t>Materiál rozvádzača R3 bez DPH</t>
  </si>
  <si>
    <t>Rozvádzač R3 bez DPH</t>
  </si>
  <si>
    <t>F.</t>
  </si>
  <si>
    <t>Elektrické vyhrievanie – materiál:</t>
  </si>
  <si>
    <t>94.</t>
  </si>
  <si>
    <t>Materiál – podľa ponuky Soleya 17154</t>
  </si>
  <si>
    <t>G.</t>
  </si>
  <si>
    <t>Materiál – elektrické vyhrievanie bez DPH</t>
  </si>
  <si>
    <t>Montáž</t>
  </si>
  <si>
    <t>95.</t>
  </si>
  <si>
    <t>Trubka PVC 16 uložená pevne</t>
  </si>
  <si>
    <t>96.</t>
  </si>
  <si>
    <t>Krabica prístrojová bez zapojenia</t>
  </si>
  <si>
    <t>210010301</t>
  </si>
  <si>
    <t>97.</t>
  </si>
  <si>
    <t>Krabica odbočná 1903 včítane zapojenia</t>
  </si>
  <si>
    <t>210010321</t>
  </si>
  <si>
    <t>98.</t>
  </si>
  <si>
    <t>Krabica odbočná 6455-11 vr. zapojenia</t>
  </si>
  <si>
    <t>99.</t>
  </si>
  <si>
    <t>Krabica odbočná KT 250 bez zapojenia</t>
  </si>
  <si>
    <t>100.</t>
  </si>
  <si>
    <t>Ukonč. vodiča do 2,5 v rozv. vč. zapojenia</t>
  </si>
  <si>
    <t>101.</t>
  </si>
  <si>
    <t>Ukonč. vodiča do 6 v rozv. vč. zapojenia</t>
  </si>
  <si>
    <t>102.</t>
  </si>
  <si>
    <t>Ukonč. vodiča do 16 v rozv. vč. zapojenia</t>
  </si>
  <si>
    <t>103.</t>
  </si>
  <si>
    <t>Ukončenie káblov celo plastových do 4x10</t>
  </si>
  <si>
    <t>210100251</t>
  </si>
  <si>
    <t>104.</t>
  </si>
  <si>
    <t>Spínač zapustený jednopólový</t>
  </si>
  <si>
    <t>210110041</t>
  </si>
  <si>
    <t>105.</t>
  </si>
  <si>
    <t>Spínač zapustený sériový</t>
  </si>
  <si>
    <t>106.</t>
  </si>
  <si>
    <t>Spínač zapustený striedavý, krížový</t>
  </si>
  <si>
    <t>107.</t>
  </si>
  <si>
    <t>Zásuvka domová polozap. 2P+Z koncová</t>
  </si>
  <si>
    <t>108.</t>
  </si>
  <si>
    <t>Zásuvka domová polozap. 2P+Z 2xzapoj.</t>
  </si>
  <si>
    <t>210111012</t>
  </si>
  <si>
    <t>109.</t>
  </si>
  <si>
    <t>Zásuvka domová nástenná</t>
  </si>
  <si>
    <t>110.</t>
  </si>
  <si>
    <t>Zásuvka priemyslová IZS 1653</t>
  </si>
  <si>
    <t>111.</t>
  </si>
  <si>
    <t>Montáž svietidlá vnútorné - žiarovkové</t>
  </si>
  <si>
    <t>112.</t>
  </si>
  <si>
    <t>Montáž svietidlá vnútorné – žiarov. nast.</t>
  </si>
  <si>
    <t>113.</t>
  </si>
  <si>
    <t>Montáž svietidlá vnútorné – 2 x žiarivka</t>
  </si>
  <si>
    <t>114.</t>
  </si>
  <si>
    <t>Montáž svietidlá vnútorné – 4 x žiarivka</t>
  </si>
  <si>
    <t>115.</t>
  </si>
  <si>
    <t>Montáž svietidlá priemyslové - žiarivkové</t>
  </si>
  <si>
    <t>116.</t>
  </si>
  <si>
    <t>Montáž svietidlá vonkajšie</t>
  </si>
  <si>
    <t>117.</t>
  </si>
  <si>
    <t>Montáž rozvodníc do 20kg</t>
  </si>
  <si>
    <t>118.</t>
  </si>
  <si>
    <t>Montáž rozvodníc do 100 kg</t>
  </si>
  <si>
    <t>119.</t>
  </si>
  <si>
    <t>Kábel N2XH 2x1,5 uložený voľne</t>
  </si>
  <si>
    <t>120.</t>
  </si>
  <si>
    <t>Kábel N2XH 3x1,5 uložený voľne</t>
  </si>
  <si>
    <t>121.</t>
  </si>
  <si>
    <t>Kábel N2XH 3x2,5 uložený voľne</t>
  </si>
  <si>
    <t>122.</t>
  </si>
  <si>
    <t>Kábel N2XH 5x1,5 uložený voľne</t>
  </si>
  <si>
    <t>123.</t>
  </si>
  <si>
    <t>Kábel N2XH 5x2,5 uložený voľne</t>
  </si>
  <si>
    <t>124.</t>
  </si>
  <si>
    <t>Kábel N2XH 5x6 uložený voľne</t>
  </si>
  <si>
    <t>125.</t>
  </si>
  <si>
    <t>Kábel CYKY 3x1,5 uložený voľne</t>
  </si>
  <si>
    <t>126.</t>
  </si>
  <si>
    <t>Kábel CYKY 3x2,5 uložený voľne</t>
  </si>
  <si>
    <t>127.</t>
  </si>
  <si>
    <t>Kábel CYKY 5x2,5 uložený voľne</t>
  </si>
  <si>
    <t>128.</t>
  </si>
  <si>
    <t>Montáž LED pásikov a lustra</t>
  </si>
  <si>
    <t>H.</t>
  </si>
  <si>
    <t>Montáž - elektroinštalácia bez DPH</t>
  </si>
  <si>
    <t>Elektrické vyhrievanie - montáž</t>
  </si>
  <si>
    <t>129.</t>
  </si>
  <si>
    <t>130.</t>
  </si>
  <si>
    <t>Doprava</t>
  </si>
  <si>
    <t>km</t>
  </si>
  <si>
    <t>I.</t>
  </si>
  <si>
    <t>Montáž – elektrické vyhrievanie bez DPH</t>
  </si>
  <si>
    <t>Stavebné úpravy</t>
  </si>
  <si>
    <t>131.</t>
  </si>
  <si>
    <t>Vysekanie káps pre krabice do 50x50x50</t>
  </si>
  <si>
    <t>132.</t>
  </si>
  <si>
    <t>Vysekanie káps pre krabice do 250x100x50</t>
  </si>
  <si>
    <t>133.</t>
  </si>
  <si>
    <t>Vysekanie káps pre rozv. do 500x500x90</t>
  </si>
  <si>
    <t>134.</t>
  </si>
  <si>
    <t>Vysekanie káps pre rozv. do 1000x800x90</t>
  </si>
  <si>
    <t>135.</t>
  </si>
  <si>
    <t>Prestup cez stenu v tehl. múr. do 30 cm</t>
  </si>
  <si>
    <t>136.</t>
  </si>
  <si>
    <t>Vysekanie rýh v tehlovom murive do 3 cm</t>
  </si>
  <si>
    <t>J.</t>
  </si>
  <si>
    <t>Stavebné úpravy bez DPH</t>
  </si>
  <si>
    <t>REKAPITULÁCIA - silnoprúd</t>
  </si>
  <si>
    <t>Elektroinštalácia - materiál bez DPH</t>
  </si>
  <si>
    <t>Dodávka ovládacej skrinky OS1 bez DPH</t>
  </si>
  <si>
    <t>Elektrické vykurovanie - materiál bez DPH</t>
  </si>
  <si>
    <t>Elektroinštalácia - montáž bez DPH</t>
  </si>
  <si>
    <t>Elektrické vyhrievanie – montáže bez DPH</t>
  </si>
  <si>
    <t>Medzi súčet</t>
  </si>
  <si>
    <t>PPV 6 % z pol. B+H+I+J</t>
  </si>
  <si>
    <t>Spolu bez DPH</t>
  </si>
  <si>
    <t>Východzia prehliadka VTZ elektro bez DPH</t>
  </si>
  <si>
    <t>Spolu bez DPH včítane revízie</t>
  </si>
  <si>
    <t xml:space="preserve">DPH 20% </t>
  </si>
  <si>
    <t>Celkom s DPH</t>
  </si>
  <si>
    <t xml:space="preserve">                  </t>
  </si>
  <si>
    <t xml:space="preserve">              </t>
  </si>
  <si>
    <t>LED1-kompletná sada 10m RGBW SMD 5050 alebo ekvivalent</t>
  </si>
  <si>
    <t>Prepínač striedavý 4 FN 580 05  PRAKTIK alebo ekvivalent</t>
  </si>
  <si>
    <t>Prepínač striedavý dvojitý 4 FN 580 04  PRAKTIK alebo ekvivalent</t>
  </si>
  <si>
    <t>Prepínač krížový 4 FN 580 07  PRAKTIK alebo ekvivalent</t>
  </si>
  <si>
    <t>Zásuvka domová jednoduchá 4 FN 150 69  PRAKTIK alebo ekvivalent</t>
  </si>
  <si>
    <t>Zásuvka domová dvojitá 4 FN 150 88  PRAKTIK alebo ekvivalent</t>
  </si>
  <si>
    <t>Zásuvková rozvodka LETVA DX-4F alebo ekvivalent</t>
  </si>
  <si>
    <t>Modulový rozvádzač DISTRIton RZB-Z-5S120 ( OEZ:44453 ) alebo ekvivalent</t>
  </si>
  <si>
    <t>Zvodič prepätia FLP-B+C MAXI/3 (8595090532644)-SALTEK alebo ekvivalent</t>
  </si>
  <si>
    <t>Vypínač trojpólový MSO-32-3 ( OEZ:42331 ) alebo ekvivalent</t>
  </si>
  <si>
    <t>Istič LTE-2B-1 ( OEZ:41874 ) alebo ekvivalent</t>
  </si>
  <si>
    <t>Istič LTE-10B-1 ( OEZ:41878 ) alebo ekvivalent</t>
  </si>
  <si>
    <t>Istič LTE-16B-1 ( OEZ:41880 ) alebo ekvivalent</t>
  </si>
  <si>
    <t>Istič LTE-16B-3 ( OEZ:41932 ) alebo ekvivalent</t>
  </si>
  <si>
    <t>Istič LTE-25B-3 ( OEZ:41934 ) alebo ekvivalent</t>
  </si>
  <si>
    <t>Istič LTE-32B-3 ( OEZ:41935 ) alebo ekvivalent</t>
  </si>
  <si>
    <t>Inštalačný stýkač RSI-25-40-A230 ( OEZ:36617 ) alebo ekvivalent</t>
  </si>
  <si>
    <t>Inštalačný stýkač RSI-40-40-A230 ( OEZ:36625 ) alebo ekvivalent</t>
  </si>
  <si>
    <t>Inštalačný stýkač RSI-63-40-A230 ( OEZ:36663 ) alebo ekvivalent</t>
  </si>
  <si>
    <t>Prúdový chránič LFE-25-4-030AC, 25A/30mA ( OEZ:42395 ) alebo ekvivalent</t>
  </si>
  <si>
    <t>Prúdový chránič OLE-16B-1N-030AC, 16A/30mA ( OEZ:38315 ) alebo ekvivalent</t>
  </si>
  <si>
    <t>Nulový mostík CS-N7 ( OEZ:35901 ) alebo ekvivalent</t>
  </si>
  <si>
    <t>Prepojovacie hrebeňové lišty S3L-1000-10 (OEZ:38484 ) alebo ekvivalent</t>
  </si>
  <si>
    <t>Modulový rozvádzač DISTRIton RZG--Z-1T14 ( OEZ:40563 ) alebo ekvivalent</t>
  </si>
  <si>
    <t xml:space="preserve"> Kolískový vypínač MSK-10 ( OEZ:35678 ) alebo ekvivalent</t>
  </si>
  <si>
    <t>Modulový rozvádzač DISTRIton RZA-Z-3542-H ( OEZ:42605 ) alebo ekvivalent</t>
  </si>
  <si>
    <t>Zvodič prepätia FLP-275 V/3+1 ( 8595090534273 ) - SALTEK alebo ekvivalent</t>
  </si>
  <si>
    <t>Inštalačný stýkač RSI-40-40-A230 ( OEZ:36618 ) alebo ekvivalent</t>
  </si>
  <si>
    <t>Modulový rozvádzač DISTRIton RNG-1N18 ( OEZ:40580 ) alebo ekvivalent</t>
  </si>
  <si>
    <t>Montáž elektrického vyhrievania – podľa ponuky Soleya 17154 alebo ekvivalent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</si>
</sst>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54">
    <font>
      <sz val="10"/>
      <name val="Arial"/>
      <family val="2"/>
    </font>
    <font>
      <b/>
      <sz val="12"/>
      <name val="Arial CE"/>
      <family val="2"/>
    </font>
    <font>
      <b/>
      <sz val="11"/>
      <color indexed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17" fillId="0" borderId="16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8" fillId="0" borderId="17" xfId="0" applyFont="1" applyBorder="1" applyAlignment="1">
      <alignment/>
    </xf>
    <xf numFmtId="1" fontId="0" fillId="0" borderId="17" xfId="0" applyNumberFormat="1" applyBorder="1" applyAlignment="1">
      <alignment horizontal="left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17" xfId="0" applyFont="1" applyBorder="1" applyAlignment="1">
      <alignment/>
    </xf>
    <xf numFmtId="2" fontId="17" fillId="0" borderId="17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1"/>
  <sheetViews>
    <sheetView tabSelected="1" zoomScalePageLayoutView="0" workbookViewId="0" topLeftCell="A174">
      <selection activeCell="B255" sqref="B255"/>
    </sheetView>
  </sheetViews>
  <sheetFormatPr defaultColWidth="11.57421875" defaultRowHeight="12.75"/>
  <cols>
    <col min="1" max="1" width="4.421875" style="0" customWidth="1"/>
    <col min="2" max="2" width="52.28125" style="0" customWidth="1"/>
    <col min="3" max="3" width="14.8515625" style="0" customWidth="1"/>
    <col min="4" max="4" width="4.28125" style="0" customWidth="1"/>
    <col min="5" max="5" width="5.57421875" style="0" bestFit="1" customWidth="1"/>
    <col min="6" max="6" width="10.57421875" style="0" customWidth="1"/>
    <col min="7" max="7" width="11.140625" style="0" bestFit="1" customWidth="1"/>
  </cols>
  <sheetData>
    <row r="1" spans="1:7" ht="15.75">
      <c r="A1" s="70" t="s">
        <v>0</v>
      </c>
      <c r="B1" s="70"/>
      <c r="C1" s="70"/>
      <c r="D1" s="70"/>
      <c r="E1" s="70"/>
      <c r="G1" s="1" t="s">
        <v>1</v>
      </c>
    </row>
    <row r="2" ht="16.5" customHeight="1">
      <c r="G2" s="2" t="s">
        <v>2</v>
      </c>
    </row>
    <row r="3" spans="1:7" ht="15">
      <c r="A3" s="3" t="s">
        <v>3</v>
      </c>
      <c r="B3" s="4"/>
      <c r="C3" s="5" t="s">
        <v>4</v>
      </c>
      <c r="D3" s="6"/>
      <c r="E3" s="6"/>
      <c r="F3" s="6"/>
      <c r="G3" s="6"/>
    </row>
    <row r="4" spans="1:7" ht="15">
      <c r="A4" s="3" t="s">
        <v>5</v>
      </c>
      <c r="B4" s="4"/>
      <c r="C4" s="5" t="s">
        <v>6</v>
      </c>
      <c r="D4" s="6"/>
      <c r="E4" s="6"/>
      <c r="F4" s="6"/>
      <c r="G4" s="6"/>
    </row>
    <row r="5" spans="1:7" ht="15">
      <c r="A5" s="3" t="s">
        <v>7</v>
      </c>
      <c r="B5" s="4"/>
      <c r="C5" s="5" t="s">
        <v>8</v>
      </c>
      <c r="D5" s="6"/>
      <c r="E5" s="6"/>
      <c r="F5" s="6"/>
      <c r="G5" s="6"/>
    </row>
    <row r="6" spans="1:7" ht="15.75">
      <c r="A6" s="7" t="s">
        <v>9</v>
      </c>
      <c r="B6" s="4"/>
      <c r="C6" s="5" t="s">
        <v>10</v>
      </c>
      <c r="D6" s="6"/>
      <c r="E6" s="6"/>
      <c r="F6" s="6"/>
      <c r="G6" s="6"/>
    </row>
    <row r="7" spans="1:7" ht="15">
      <c r="A7" s="8" t="s">
        <v>11</v>
      </c>
      <c r="B7" s="4"/>
      <c r="C7" s="5" t="s">
        <v>12</v>
      </c>
      <c r="D7" s="6"/>
      <c r="E7" s="6"/>
      <c r="F7" s="6"/>
      <c r="G7" s="6"/>
    </row>
    <row r="8" spans="1:7" ht="15">
      <c r="A8" s="8" t="s">
        <v>13</v>
      </c>
      <c r="B8" s="4"/>
      <c r="C8" s="5" t="s">
        <v>14</v>
      </c>
      <c r="D8" s="6"/>
      <c r="E8" s="6"/>
      <c r="F8" s="6"/>
      <c r="G8" s="6"/>
    </row>
    <row r="9" spans="1:7" ht="12.75">
      <c r="A9" s="9"/>
      <c r="B9" s="10"/>
      <c r="C9" s="11" t="s">
        <v>15</v>
      </c>
      <c r="D9" s="10"/>
      <c r="E9" s="10"/>
      <c r="F9" s="12" t="s">
        <v>16</v>
      </c>
      <c r="G9" s="12" t="s">
        <v>17</v>
      </c>
    </row>
    <row r="10" spans="1:7" ht="12.75">
      <c r="A10" s="13" t="s">
        <v>18</v>
      </c>
      <c r="B10" s="14" t="s">
        <v>19</v>
      </c>
      <c r="C10" s="15" t="s">
        <v>20</v>
      </c>
      <c r="D10" s="14" t="s">
        <v>21</v>
      </c>
      <c r="E10" s="16" t="s">
        <v>22</v>
      </c>
      <c r="F10" s="17" t="s">
        <v>23</v>
      </c>
      <c r="G10" s="17" t="s">
        <v>24</v>
      </c>
    </row>
    <row r="11" spans="1:7" ht="12.75">
      <c r="A11" s="18"/>
      <c r="B11" s="19" t="s">
        <v>25</v>
      </c>
      <c r="C11" s="20"/>
      <c r="D11" s="21"/>
      <c r="E11" s="22"/>
      <c r="F11" s="23"/>
      <c r="G11" s="23"/>
    </row>
    <row r="12" spans="1:7" ht="12.75">
      <c r="A12" s="24" t="s">
        <v>26</v>
      </c>
      <c r="B12" t="s">
        <v>27</v>
      </c>
      <c r="C12" s="25"/>
      <c r="D12" s="21" t="s">
        <v>28</v>
      </c>
      <c r="E12">
        <v>34</v>
      </c>
      <c r="F12" s="26"/>
      <c r="G12" s="26">
        <f>SUM(E12*F12)</f>
        <v>0</v>
      </c>
    </row>
    <row r="13" spans="1:7" ht="12.75">
      <c r="A13" s="24" t="s">
        <v>29</v>
      </c>
      <c r="B13" t="s">
        <v>30</v>
      </c>
      <c r="C13" s="25"/>
      <c r="D13" s="21" t="s">
        <v>28</v>
      </c>
      <c r="E13">
        <v>13</v>
      </c>
      <c r="F13" s="26"/>
      <c r="G13" s="26">
        <f>SUM(E13*F13)</f>
        <v>0</v>
      </c>
    </row>
    <row r="14" spans="1:7" ht="12.75">
      <c r="A14" s="24" t="s">
        <v>31</v>
      </c>
      <c r="B14" t="s">
        <v>32</v>
      </c>
      <c r="C14" s="25"/>
      <c r="D14" s="21" t="s">
        <v>28</v>
      </c>
      <c r="E14">
        <v>12</v>
      </c>
      <c r="F14" s="26"/>
      <c r="G14" s="26">
        <f>F14*E14</f>
        <v>0</v>
      </c>
    </row>
    <row r="15" spans="1:7" ht="12.75">
      <c r="A15" s="24" t="s">
        <v>33</v>
      </c>
      <c r="B15" t="s">
        <v>34</v>
      </c>
      <c r="C15" s="25"/>
      <c r="D15" s="21" t="s">
        <v>28</v>
      </c>
      <c r="E15">
        <v>10</v>
      </c>
      <c r="F15" s="26"/>
      <c r="G15" s="26">
        <f aca="true" t="shared" si="0" ref="G15:G26">SUM(E15*F15)</f>
        <v>0</v>
      </c>
    </row>
    <row r="16" spans="1:7" ht="12.75">
      <c r="A16" s="24" t="s">
        <v>35</v>
      </c>
      <c r="B16" t="s">
        <v>36</v>
      </c>
      <c r="C16" s="25"/>
      <c r="D16" s="21" t="s">
        <v>28</v>
      </c>
      <c r="E16">
        <v>11</v>
      </c>
      <c r="F16" s="26"/>
      <c r="G16" s="26">
        <f t="shared" si="0"/>
        <v>0</v>
      </c>
    </row>
    <row r="17" spans="1:7" ht="12.75">
      <c r="A17" s="24" t="s">
        <v>37</v>
      </c>
      <c r="B17" t="s">
        <v>38</v>
      </c>
      <c r="C17" s="25"/>
      <c r="D17" s="21" t="s">
        <v>28</v>
      </c>
      <c r="E17">
        <v>2</v>
      </c>
      <c r="F17" s="26"/>
      <c r="G17" s="26">
        <f t="shared" si="0"/>
        <v>0</v>
      </c>
    </row>
    <row r="18" spans="1:7" ht="12.75">
      <c r="A18" s="24" t="s">
        <v>39</v>
      </c>
      <c r="B18" t="s">
        <v>40</v>
      </c>
      <c r="C18" s="25"/>
      <c r="D18" s="21" t="s">
        <v>28</v>
      </c>
      <c r="E18">
        <v>8</v>
      </c>
      <c r="F18" s="26"/>
      <c r="G18" s="26">
        <f t="shared" si="0"/>
        <v>0</v>
      </c>
    </row>
    <row r="19" spans="1:7" ht="12.75">
      <c r="A19" s="24" t="s">
        <v>41</v>
      </c>
      <c r="B19" t="s">
        <v>42</v>
      </c>
      <c r="C19" s="25"/>
      <c r="D19" s="21" t="s">
        <v>28</v>
      </c>
      <c r="E19">
        <v>7</v>
      </c>
      <c r="F19" s="26"/>
      <c r="G19" s="26">
        <f t="shared" si="0"/>
        <v>0</v>
      </c>
    </row>
    <row r="20" spans="1:7" ht="12.75">
      <c r="A20" s="24" t="s">
        <v>43</v>
      </c>
      <c r="B20" t="s">
        <v>44</v>
      </c>
      <c r="C20" s="25"/>
      <c r="D20" s="21" t="s">
        <v>28</v>
      </c>
      <c r="E20">
        <v>6</v>
      </c>
      <c r="F20" s="26"/>
      <c r="G20" s="26">
        <f t="shared" si="0"/>
        <v>0</v>
      </c>
    </row>
    <row r="21" spans="1:7" ht="12.75">
      <c r="A21" s="24" t="s">
        <v>45</v>
      </c>
      <c r="B21" t="s">
        <v>46</v>
      </c>
      <c r="C21" s="25"/>
      <c r="D21" s="21" t="s">
        <v>28</v>
      </c>
      <c r="E21">
        <v>1</v>
      </c>
      <c r="F21" s="26"/>
      <c r="G21" s="26">
        <f t="shared" si="0"/>
        <v>0</v>
      </c>
    </row>
    <row r="22" spans="1:7" ht="12.75">
      <c r="A22" s="24" t="s">
        <v>47</v>
      </c>
      <c r="B22" t="s">
        <v>317</v>
      </c>
      <c r="C22" s="25"/>
      <c r="D22" s="21" t="s">
        <v>28</v>
      </c>
      <c r="E22">
        <v>6</v>
      </c>
      <c r="F22" s="26"/>
      <c r="G22" s="26">
        <f t="shared" si="0"/>
        <v>0</v>
      </c>
    </row>
    <row r="23" spans="1:7" ht="12.75">
      <c r="A23" s="24" t="s">
        <v>48</v>
      </c>
      <c r="B23" s="27" t="s">
        <v>49</v>
      </c>
      <c r="C23" s="28"/>
      <c r="D23" s="21" t="s">
        <v>28</v>
      </c>
      <c r="E23" s="27">
        <v>12</v>
      </c>
      <c r="F23" s="29"/>
      <c r="G23" s="26">
        <f t="shared" si="0"/>
        <v>0</v>
      </c>
    </row>
    <row r="24" spans="1:7" ht="12.75">
      <c r="A24" s="24" t="s">
        <v>50</v>
      </c>
      <c r="B24" t="s">
        <v>51</v>
      </c>
      <c r="C24" s="25"/>
      <c r="D24" s="21" t="s">
        <v>28</v>
      </c>
      <c r="E24">
        <v>26</v>
      </c>
      <c r="F24" s="26"/>
      <c r="G24" s="26">
        <f t="shared" si="0"/>
        <v>0</v>
      </c>
    </row>
    <row r="25" spans="1:7" ht="12.75">
      <c r="A25" s="24" t="s">
        <v>52</v>
      </c>
      <c r="B25" t="s">
        <v>53</v>
      </c>
      <c r="C25" s="25"/>
      <c r="D25" s="21" t="s">
        <v>28</v>
      </c>
      <c r="E25">
        <v>13</v>
      </c>
      <c r="F25" s="26"/>
      <c r="G25" s="26">
        <f t="shared" si="0"/>
        <v>0</v>
      </c>
    </row>
    <row r="26" spans="1:7" ht="12.75">
      <c r="A26" s="24" t="s">
        <v>54</v>
      </c>
      <c r="B26" t="s">
        <v>55</v>
      </c>
      <c r="C26" s="30"/>
      <c r="D26" s="21" t="s">
        <v>28</v>
      </c>
      <c r="E26" s="31">
        <v>21</v>
      </c>
      <c r="F26" s="32"/>
      <c r="G26" s="32">
        <f t="shared" si="0"/>
        <v>0</v>
      </c>
    </row>
    <row r="27" spans="1:7" ht="12.75">
      <c r="A27" s="33" t="s">
        <v>56</v>
      </c>
      <c r="B27" s="19" t="s">
        <v>57</v>
      </c>
      <c r="C27" s="25"/>
      <c r="D27" s="21"/>
      <c r="E27" s="34"/>
      <c r="F27" s="26"/>
      <c r="G27" s="35">
        <f>SUM(G12:G26)</f>
        <v>0</v>
      </c>
    </row>
    <row r="28" spans="1:7" ht="12.75">
      <c r="A28" s="33"/>
      <c r="B28" s="19"/>
      <c r="C28" s="25"/>
      <c r="D28" s="21"/>
      <c r="E28" s="34"/>
      <c r="F28" s="26"/>
      <c r="G28" s="35"/>
    </row>
    <row r="29" spans="1:7" ht="12.75">
      <c r="A29" s="25"/>
      <c r="B29" s="19" t="s">
        <v>58</v>
      </c>
      <c r="C29" s="25"/>
      <c r="D29" s="21"/>
      <c r="E29" s="34"/>
      <c r="F29" s="26"/>
      <c r="G29" s="36"/>
    </row>
    <row r="30" spans="1:7" ht="12.75">
      <c r="A30" s="24" t="s">
        <v>59</v>
      </c>
      <c r="B30" s="34" t="s">
        <v>60</v>
      </c>
      <c r="C30" s="25"/>
      <c r="D30" s="37" t="s">
        <v>61</v>
      </c>
      <c r="E30" s="37">
        <v>50</v>
      </c>
      <c r="F30" s="26"/>
      <c r="G30" s="26">
        <f aca="true" t="shared" si="1" ref="G30:G47">F30*E30</f>
        <v>0</v>
      </c>
    </row>
    <row r="31" spans="1:7" ht="12.75">
      <c r="A31" s="24" t="s">
        <v>62</v>
      </c>
      <c r="B31" s="34" t="s">
        <v>63</v>
      </c>
      <c r="C31" s="25"/>
      <c r="D31" s="37" t="s">
        <v>61</v>
      </c>
      <c r="E31" s="37">
        <v>20</v>
      </c>
      <c r="F31" s="26"/>
      <c r="G31" s="26">
        <f t="shared" si="1"/>
        <v>0</v>
      </c>
    </row>
    <row r="32" spans="1:7" ht="12.75">
      <c r="A32" s="24" t="s">
        <v>64</v>
      </c>
      <c r="B32" s="34" t="s">
        <v>65</v>
      </c>
      <c r="C32" s="25"/>
      <c r="D32" s="37" t="s">
        <v>61</v>
      </c>
      <c r="E32" s="37">
        <v>360</v>
      </c>
      <c r="F32" s="26"/>
      <c r="G32" s="26">
        <f t="shared" si="1"/>
        <v>0</v>
      </c>
    </row>
    <row r="33" spans="1:7" ht="12.75">
      <c r="A33" s="24" t="s">
        <v>66</v>
      </c>
      <c r="B33" s="34" t="s">
        <v>67</v>
      </c>
      <c r="C33" s="25"/>
      <c r="D33" s="37" t="s">
        <v>61</v>
      </c>
      <c r="E33" s="37">
        <v>540</v>
      </c>
      <c r="F33" s="26"/>
      <c r="G33" s="26">
        <f t="shared" si="1"/>
        <v>0</v>
      </c>
    </row>
    <row r="34" spans="1:7" ht="12.75">
      <c r="A34" s="24" t="s">
        <v>68</v>
      </c>
      <c r="B34" s="34" t="s">
        <v>69</v>
      </c>
      <c r="C34" s="25"/>
      <c r="D34" s="37" t="s">
        <v>61</v>
      </c>
      <c r="E34" s="37">
        <v>60</v>
      </c>
      <c r="F34" s="26"/>
      <c r="G34" s="26">
        <f t="shared" si="1"/>
        <v>0</v>
      </c>
    </row>
    <row r="35" spans="1:7" ht="12.75">
      <c r="A35" s="24" t="s">
        <v>70</v>
      </c>
      <c r="B35" s="34" t="s">
        <v>71</v>
      </c>
      <c r="C35" s="25"/>
      <c r="D35" s="37" t="s">
        <v>61</v>
      </c>
      <c r="E35" s="37">
        <v>120</v>
      </c>
      <c r="F35" s="26"/>
      <c r="G35" s="26">
        <f t="shared" si="1"/>
        <v>0</v>
      </c>
    </row>
    <row r="36" spans="1:7" ht="12.75">
      <c r="A36" s="24" t="s">
        <v>72</v>
      </c>
      <c r="B36" s="34" t="s">
        <v>73</v>
      </c>
      <c r="C36" s="25"/>
      <c r="D36" s="37" t="s">
        <v>61</v>
      </c>
      <c r="E36" s="37">
        <v>20</v>
      </c>
      <c r="F36" s="26"/>
      <c r="G36" s="26">
        <f t="shared" si="1"/>
        <v>0</v>
      </c>
    </row>
    <row r="37" spans="1:7" ht="12.75">
      <c r="A37" s="24" t="s">
        <v>74</v>
      </c>
      <c r="B37" s="34" t="s">
        <v>75</v>
      </c>
      <c r="C37" s="25"/>
      <c r="D37" s="37" t="s">
        <v>61</v>
      </c>
      <c r="E37" s="37">
        <v>20</v>
      </c>
      <c r="F37" s="26"/>
      <c r="G37" s="26">
        <f t="shared" si="1"/>
        <v>0</v>
      </c>
    </row>
    <row r="38" spans="1:7" ht="12.75">
      <c r="A38" s="24" t="s">
        <v>76</v>
      </c>
      <c r="B38" s="34" t="s">
        <v>77</v>
      </c>
      <c r="C38" s="25"/>
      <c r="D38" s="37" t="s">
        <v>61</v>
      </c>
      <c r="E38" s="37">
        <v>50</v>
      </c>
      <c r="F38" s="26"/>
      <c r="G38" s="26">
        <f t="shared" si="1"/>
        <v>0</v>
      </c>
    </row>
    <row r="39" spans="1:7" ht="12.75">
      <c r="A39" s="24" t="s">
        <v>78</v>
      </c>
      <c r="B39" s="34" t="s">
        <v>79</v>
      </c>
      <c r="C39" s="25"/>
      <c r="D39" s="37" t="s">
        <v>61</v>
      </c>
      <c r="E39" s="37">
        <v>40</v>
      </c>
      <c r="F39" s="26"/>
      <c r="G39" s="26">
        <f t="shared" si="1"/>
        <v>0</v>
      </c>
    </row>
    <row r="40" spans="1:7" ht="12.75">
      <c r="A40" s="24" t="s">
        <v>80</v>
      </c>
      <c r="B40" s="34" t="s">
        <v>81</v>
      </c>
      <c r="C40" s="25"/>
      <c r="D40" s="37" t="s">
        <v>61</v>
      </c>
      <c r="E40" s="37">
        <v>30</v>
      </c>
      <c r="F40" s="26"/>
      <c r="G40" s="26">
        <f t="shared" si="1"/>
        <v>0</v>
      </c>
    </row>
    <row r="41" spans="1:7" ht="12.75">
      <c r="A41" s="24" t="s">
        <v>82</v>
      </c>
      <c r="B41" s="34" t="s">
        <v>83</v>
      </c>
      <c r="C41" s="25"/>
      <c r="D41" s="37" t="s">
        <v>61</v>
      </c>
      <c r="E41" s="37">
        <v>5</v>
      </c>
      <c r="F41" s="26"/>
      <c r="G41" s="26">
        <f t="shared" si="1"/>
        <v>0</v>
      </c>
    </row>
    <row r="42" spans="1:7" ht="12.75">
      <c r="A42" s="24" t="s">
        <v>84</v>
      </c>
      <c r="B42" s="34" t="s">
        <v>85</v>
      </c>
      <c r="C42" s="30"/>
      <c r="D42" s="37" t="s">
        <v>28</v>
      </c>
      <c r="E42" s="37">
        <v>12</v>
      </c>
      <c r="F42" s="32"/>
      <c r="G42" s="32">
        <f t="shared" si="1"/>
        <v>0</v>
      </c>
    </row>
    <row r="43" spans="1:7" ht="12.75">
      <c r="A43" s="24" t="s">
        <v>86</v>
      </c>
      <c r="B43" s="34" t="s">
        <v>87</v>
      </c>
      <c r="C43" s="30"/>
      <c r="D43" s="37" t="s">
        <v>28</v>
      </c>
      <c r="E43" s="37">
        <v>11</v>
      </c>
      <c r="F43" s="32"/>
      <c r="G43" s="32">
        <f t="shared" si="1"/>
        <v>0</v>
      </c>
    </row>
    <row r="44" spans="1:7" ht="12.75">
      <c r="A44" s="24" t="s">
        <v>88</v>
      </c>
      <c r="B44" s="34" t="s">
        <v>318</v>
      </c>
      <c r="C44" s="30"/>
      <c r="D44" s="37" t="s">
        <v>28</v>
      </c>
      <c r="E44" s="37">
        <v>7</v>
      </c>
      <c r="F44" s="32"/>
      <c r="G44" s="32">
        <f t="shared" si="1"/>
        <v>0</v>
      </c>
    </row>
    <row r="45" spans="1:7" ht="12.75">
      <c r="A45" s="24" t="s">
        <v>89</v>
      </c>
      <c r="B45" s="34" t="s">
        <v>319</v>
      </c>
      <c r="C45" s="30"/>
      <c r="D45" s="37" t="s">
        <v>28</v>
      </c>
      <c r="E45" s="37">
        <v>1</v>
      </c>
      <c r="F45" s="32"/>
      <c r="G45" s="32">
        <f t="shared" si="1"/>
        <v>0</v>
      </c>
    </row>
    <row r="46" spans="1:7" ht="12.75">
      <c r="A46" s="24" t="s">
        <v>90</v>
      </c>
      <c r="B46" s="34" t="s">
        <v>320</v>
      </c>
      <c r="C46" s="30"/>
      <c r="D46" s="37" t="s">
        <v>28</v>
      </c>
      <c r="E46" s="37">
        <v>2</v>
      </c>
      <c r="F46" s="32"/>
      <c r="G46" s="32">
        <f t="shared" si="1"/>
        <v>0</v>
      </c>
    </row>
    <row r="47" spans="1:7" ht="12.75">
      <c r="A47" s="24" t="s">
        <v>91</v>
      </c>
      <c r="B47" s="34" t="s">
        <v>92</v>
      </c>
      <c r="C47" s="30"/>
      <c r="D47" s="37" t="s">
        <v>28</v>
      </c>
      <c r="E47" s="37">
        <v>3</v>
      </c>
      <c r="F47" s="32"/>
      <c r="G47" s="32">
        <f t="shared" si="1"/>
        <v>0</v>
      </c>
    </row>
    <row r="48" spans="1:7" ht="12.75">
      <c r="A48" s="24" t="s">
        <v>93</v>
      </c>
      <c r="B48" s="34" t="s">
        <v>321</v>
      </c>
      <c r="C48" s="30"/>
      <c r="D48" s="37" t="s">
        <v>28</v>
      </c>
      <c r="E48" s="37">
        <v>14</v>
      </c>
      <c r="F48" s="32"/>
      <c r="G48" s="32">
        <f>SUM(E48*F48)</f>
        <v>0</v>
      </c>
    </row>
    <row r="49" spans="1:7" ht="12.75">
      <c r="A49" s="24" t="s">
        <v>94</v>
      </c>
      <c r="B49" s="34" t="s">
        <v>322</v>
      </c>
      <c r="C49" s="30"/>
      <c r="D49" s="37" t="s">
        <v>28</v>
      </c>
      <c r="E49" s="37">
        <v>88</v>
      </c>
      <c r="F49" s="32"/>
      <c r="G49" s="32">
        <f>SUM(E49*F49)</f>
        <v>0</v>
      </c>
    </row>
    <row r="50" spans="1:7" ht="12.75">
      <c r="A50" s="24" t="s">
        <v>95</v>
      </c>
      <c r="B50" s="34" t="s">
        <v>96</v>
      </c>
      <c r="C50" s="30"/>
      <c r="D50" s="37" t="s">
        <v>28</v>
      </c>
      <c r="E50" s="37">
        <v>6</v>
      </c>
      <c r="F50" s="32"/>
      <c r="G50" s="32">
        <f>SUM(E50*F50)</f>
        <v>0</v>
      </c>
    </row>
    <row r="51" spans="1:7" ht="12.75">
      <c r="A51" s="24" t="s">
        <v>97</v>
      </c>
      <c r="B51" s="34" t="s">
        <v>98</v>
      </c>
      <c r="C51" s="30"/>
      <c r="D51" s="37" t="s">
        <v>28</v>
      </c>
      <c r="E51" s="37">
        <v>1</v>
      </c>
      <c r="F51" s="32"/>
      <c r="G51" s="32">
        <f>SUM(E51*F51)</f>
        <v>0</v>
      </c>
    </row>
    <row r="52" spans="1:7" ht="12.75">
      <c r="A52" s="24" t="s">
        <v>99</v>
      </c>
      <c r="B52" s="34" t="s">
        <v>100</v>
      </c>
      <c r="C52" s="30"/>
      <c r="D52" s="37" t="s">
        <v>28</v>
      </c>
      <c r="E52" s="37">
        <v>130</v>
      </c>
      <c r="F52" s="32"/>
      <c r="G52" s="32">
        <f>F52*E52</f>
        <v>0</v>
      </c>
    </row>
    <row r="53" spans="1:7" ht="12.75">
      <c r="A53" s="24" t="s">
        <v>101</v>
      </c>
      <c r="B53" s="34" t="s">
        <v>102</v>
      </c>
      <c r="C53" s="30"/>
      <c r="D53" s="37" t="s">
        <v>28</v>
      </c>
      <c r="E53" s="37">
        <v>28</v>
      </c>
      <c r="F53" s="32"/>
      <c r="G53" s="32">
        <f>SUM(E53*F53)</f>
        <v>0</v>
      </c>
    </row>
    <row r="54" spans="1:7" ht="12.75">
      <c r="A54" s="24" t="s">
        <v>103</v>
      </c>
      <c r="B54" s="34" t="s">
        <v>104</v>
      </c>
      <c r="C54" s="30"/>
      <c r="D54" s="37" t="s">
        <v>28</v>
      </c>
      <c r="E54" s="38">
        <v>3</v>
      </c>
      <c r="F54" s="32"/>
      <c r="G54" s="32">
        <f aca="true" t="shared" si="2" ref="G54:G65">F54*E54</f>
        <v>0</v>
      </c>
    </row>
    <row r="55" spans="1:7" ht="12.75">
      <c r="A55" s="24" t="s">
        <v>105</v>
      </c>
      <c r="B55" s="34" t="s">
        <v>106</v>
      </c>
      <c r="C55" s="30"/>
      <c r="D55" s="37" t="s">
        <v>28</v>
      </c>
      <c r="E55" s="37">
        <v>2</v>
      </c>
      <c r="F55" s="32"/>
      <c r="G55" s="32">
        <f t="shared" si="2"/>
        <v>0</v>
      </c>
    </row>
    <row r="56" spans="1:7" ht="12.75">
      <c r="A56" s="24" t="s">
        <v>107</v>
      </c>
      <c r="B56" s="34" t="s">
        <v>108</v>
      </c>
      <c r="C56" s="30"/>
      <c r="D56" s="37" t="s">
        <v>28</v>
      </c>
      <c r="E56" s="37">
        <v>2</v>
      </c>
      <c r="F56" s="32"/>
      <c r="G56" s="32">
        <f t="shared" si="2"/>
        <v>0</v>
      </c>
    </row>
    <row r="57" spans="1:7" ht="12.75">
      <c r="A57" s="24" t="s">
        <v>109</v>
      </c>
      <c r="B57" s="34" t="s">
        <v>323</v>
      </c>
      <c r="C57" s="30"/>
      <c r="D57" s="37" t="s">
        <v>28</v>
      </c>
      <c r="E57" s="37">
        <v>2</v>
      </c>
      <c r="F57" s="32"/>
      <c r="G57" s="32">
        <f t="shared" si="2"/>
        <v>0</v>
      </c>
    </row>
    <row r="58" spans="1:7" ht="12.75">
      <c r="A58" s="24" t="s">
        <v>110</v>
      </c>
      <c r="B58" s="34" t="s">
        <v>111</v>
      </c>
      <c r="C58" s="25"/>
      <c r="D58" s="37" t="s">
        <v>61</v>
      </c>
      <c r="E58" s="37">
        <v>50</v>
      </c>
      <c r="F58" s="26"/>
      <c r="G58" s="26">
        <f t="shared" si="2"/>
        <v>0</v>
      </c>
    </row>
    <row r="59" spans="1:7" ht="12.75">
      <c r="A59" s="24" t="s">
        <v>112</v>
      </c>
      <c r="B59" s="34" t="s">
        <v>113</v>
      </c>
      <c r="C59" s="30"/>
      <c r="D59" s="37" t="s">
        <v>28</v>
      </c>
      <c r="E59" s="37">
        <v>6</v>
      </c>
      <c r="F59" s="32"/>
      <c r="G59" s="32">
        <f t="shared" si="2"/>
        <v>0</v>
      </c>
    </row>
    <row r="60" spans="1:7" ht="12.75">
      <c r="A60" s="24" t="s">
        <v>114</v>
      </c>
      <c r="B60" s="34" t="s">
        <v>115</v>
      </c>
      <c r="C60" s="25"/>
      <c r="D60" s="37" t="s">
        <v>61</v>
      </c>
      <c r="E60" s="37">
        <v>60</v>
      </c>
      <c r="F60" s="26"/>
      <c r="G60" s="26">
        <f t="shared" si="2"/>
        <v>0</v>
      </c>
    </row>
    <row r="61" spans="1:7" ht="12.75">
      <c r="A61" s="24" t="s">
        <v>116</v>
      </c>
      <c r="B61" s="34" t="s">
        <v>117</v>
      </c>
      <c r="C61" s="30"/>
      <c r="D61" s="37" t="s">
        <v>28</v>
      </c>
      <c r="E61" s="37">
        <v>2</v>
      </c>
      <c r="F61" s="32"/>
      <c r="G61" s="32">
        <f t="shared" si="2"/>
        <v>0</v>
      </c>
    </row>
    <row r="62" spans="1:7" ht="12.75">
      <c r="A62" s="24" t="s">
        <v>118</v>
      </c>
      <c r="B62" s="34" t="s">
        <v>119</v>
      </c>
      <c r="C62" s="30"/>
      <c r="D62" s="37" t="s">
        <v>28</v>
      </c>
      <c r="E62" s="37">
        <v>160</v>
      </c>
      <c r="F62" s="32"/>
      <c r="G62" s="32">
        <f t="shared" si="2"/>
        <v>0</v>
      </c>
    </row>
    <row r="63" spans="1:7" ht="12.75">
      <c r="A63" s="24" t="s">
        <v>120</v>
      </c>
      <c r="B63" s="39" t="s">
        <v>121</v>
      </c>
      <c r="C63" s="30"/>
      <c r="D63" s="37" t="s">
        <v>61</v>
      </c>
      <c r="E63" s="37">
        <v>260</v>
      </c>
      <c r="F63" s="32"/>
      <c r="G63" s="32">
        <f t="shared" si="2"/>
        <v>0</v>
      </c>
    </row>
    <row r="64" spans="1:7" ht="12.75">
      <c r="A64" s="24" t="s">
        <v>122</v>
      </c>
      <c r="B64" s="39" t="s">
        <v>123</v>
      </c>
      <c r="C64" s="30"/>
      <c r="D64" s="37" t="s">
        <v>61</v>
      </c>
      <c r="E64" s="37">
        <v>20</v>
      </c>
      <c r="F64" s="32"/>
      <c r="G64" s="32">
        <f t="shared" si="2"/>
        <v>0</v>
      </c>
    </row>
    <row r="65" spans="1:7" ht="12.75">
      <c r="A65" s="24" t="s">
        <v>124</v>
      </c>
      <c r="B65" s="39" t="s">
        <v>125</v>
      </c>
      <c r="C65" s="30"/>
      <c r="D65" s="37" t="s">
        <v>28</v>
      </c>
      <c r="E65" s="37">
        <v>300</v>
      </c>
      <c r="F65" s="32"/>
      <c r="G65" s="32">
        <f t="shared" si="2"/>
        <v>0</v>
      </c>
    </row>
    <row r="66" spans="2:7" ht="12.75">
      <c r="B66" s="40" t="s">
        <v>126</v>
      </c>
      <c r="C66" s="30"/>
      <c r="D66" s="21"/>
      <c r="E66" s="38"/>
      <c r="F66" s="32"/>
      <c r="G66" s="41">
        <f>SUM(G30:G65)</f>
        <v>0</v>
      </c>
    </row>
    <row r="67" spans="1:7" ht="12.75">
      <c r="A67" s="31"/>
      <c r="B67" s="42" t="s">
        <v>127</v>
      </c>
      <c r="C67" s="30"/>
      <c r="D67" s="21" t="s">
        <v>128</v>
      </c>
      <c r="E67" s="43">
        <v>0.033</v>
      </c>
      <c r="F67" s="32">
        <f>SUM(G66)</f>
        <v>0</v>
      </c>
      <c r="G67" s="32">
        <f>F67*E67</f>
        <v>0</v>
      </c>
    </row>
    <row r="68" spans="1:7" ht="12.75">
      <c r="A68" s="31"/>
      <c r="B68" s="42" t="s">
        <v>129</v>
      </c>
      <c r="C68" s="30"/>
      <c r="D68" s="21" t="s">
        <v>128</v>
      </c>
      <c r="E68" s="43">
        <v>0.105</v>
      </c>
      <c r="F68" s="32">
        <f>SUM(G66)</f>
        <v>0</v>
      </c>
      <c r="G68" s="32">
        <f>F68*E68</f>
        <v>0</v>
      </c>
    </row>
    <row r="69" spans="1:7" ht="12.75">
      <c r="A69" s="44" t="s">
        <v>130</v>
      </c>
      <c r="B69" s="40" t="s">
        <v>131</v>
      </c>
      <c r="C69" s="30"/>
      <c r="D69" s="21"/>
      <c r="E69" s="32"/>
      <c r="F69" s="32"/>
      <c r="G69" s="41">
        <f>SUM(G66:G68)</f>
        <v>0</v>
      </c>
    </row>
    <row r="70" spans="1:7" ht="12.75">
      <c r="A70" s="44"/>
      <c r="B70" s="40"/>
      <c r="C70" s="30"/>
      <c r="D70" s="21"/>
      <c r="E70" s="32"/>
      <c r="F70" s="32"/>
      <c r="G70" s="41"/>
    </row>
    <row r="71" spans="2:7" ht="12.75">
      <c r="B71" s="19" t="s">
        <v>132</v>
      </c>
      <c r="C71" s="30"/>
      <c r="D71" s="21"/>
      <c r="E71" s="38"/>
      <c r="F71" s="32"/>
      <c r="G71" s="41"/>
    </row>
    <row r="72" spans="1:7" ht="12.75">
      <c r="A72" s="45" t="s">
        <v>133</v>
      </c>
      <c r="B72" s="39" t="s">
        <v>324</v>
      </c>
      <c r="C72" s="46"/>
      <c r="D72" s="21" t="s">
        <v>28</v>
      </c>
      <c r="E72" s="47">
        <v>1</v>
      </c>
      <c r="F72" s="48"/>
      <c r="G72" s="48">
        <f aca="true" t="shared" si="3" ref="G72:G89">SUM(E72*F72)</f>
        <v>0</v>
      </c>
    </row>
    <row r="73" spans="1:7" ht="12.75">
      <c r="A73" s="45" t="s">
        <v>134</v>
      </c>
      <c r="B73" s="39" t="s">
        <v>135</v>
      </c>
      <c r="C73" s="46"/>
      <c r="D73" s="21" t="s">
        <v>28</v>
      </c>
      <c r="E73" s="47">
        <v>2</v>
      </c>
      <c r="F73" s="48"/>
      <c r="G73" s="48">
        <f t="shared" si="3"/>
        <v>0</v>
      </c>
    </row>
    <row r="74" spans="1:7" ht="12.75">
      <c r="A74" s="45" t="s">
        <v>136</v>
      </c>
      <c r="B74" s="39" t="s">
        <v>325</v>
      </c>
      <c r="C74" s="46"/>
      <c r="D74" s="49" t="s">
        <v>28</v>
      </c>
      <c r="E74" s="47">
        <v>1</v>
      </c>
      <c r="F74" s="48"/>
      <c r="G74" s="48">
        <f t="shared" si="3"/>
        <v>0</v>
      </c>
    </row>
    <row r="75" spans="1:7" ht="12.75">
      <c r="A75" s="45" t="s">
        <v>137</v>
      </c>
      <c r="B75" s="39" t="s">
        <v>326</v>
      </c>
      <c r="C75" s="46"/>
      <c r="D75" s="49" t="s">
        <v>28</v>
      </c>
      <c r="E75" s="47">
        <v>1</v>
      </c>
      <c r="F75" s="48"/>
      <c r="G75" s="48">
        <f t="shared" si="3"/>
        <v>0</v>
      </c>
    </row>
    <row r="76" spans="1:7" ht="12.75">
      <c r="A76" s="45" t="s">
        <v>138</v>
      </c>
      <c r="B76" s="39" t="s">
        <v>327</v>
      </c>
      <c r="C76" s="46"/>
      <c r="D76" s="49" t="s">
        <v>28</v>
      </c>
      <c r="E76" s="47">
        <v>6</v>
      </c>
      <c r="F76" s="48"/>
      <c r="G76" s="48">
        <f t="shared" si="3"/>
        <v>0</v>
      </c>
    </row>
    <row r="77" spans="1:7" ht="12.75">
      <c r="A77" s="45" t="s">
        <v>139</v>
      </c>
      <c r="B77" s="39" t="s">
        <v>328</v>
      </c>
      <c r="C77" s="46"/>
      <c r="D77" s="49" t="s">
        <v>28</v>
      </c>
      <c r="E77" s="47">
        <v>5</v>
      </c>
      <c r="F77" s="48"/>
      <c r="G77" s="48">
        <f t="shared" si="3"/>
        <v>0</v>
      </c>
    </row>
    <row r="78" spans="1:7" ht="12.75">
      <c r="A78" s="45" t="s">
        <v>140</v>
      </c>
      <c r="B78" s="39" t="s">
        <v>329</v>
      </c>
      <c r="C78" s="46"/>
      <c r="D78" s="49" t="s">
        <v>28</v>
      </c>
      <c r="E78" s="47">
        <v>12</v>
      </c>
      <c r="F78" s="48"/>
      <c r="G78" s="48">
        <f t="shared" si="3"/>
        <v>0</v>
      </c>
    </row>
    <row r="79" spans="1:7" ht="12.75">
      <c r="A79" s="45" t="s">
        <v>141</v>
      </c>
      <c r="B79" s="39" t="s">
        <v>330</v>
      </c>
      <c r="C79" s="46"/>
      <c r="D79" s="37" t="s">
        <v>28</v>
      </c>
      <c r="E79" s="47">
        <v>4</v>
      </c>
      <c r="F79" s="48"/>
      <c r="G79" s="48">
        <f t="shared" si="3"/>
        <v>0</v>
      </c>
    </row>
    <row r="80" spans="1:7" ht="12.75">
      <c r="A80" s="45" t="s">
        <v>142</v>
      </c>
      <c r="B80" s="39" t="s">
        <v>331</v>
      </c>
      <c r="C80" s="46"/>
      <c r="D80" s="37" t="s">
        <v>28</v>
      </c>
      <c r="E80" s="47">
        <v>2</v>
      </c>
      <c r="F80" s="48"/>
      <c r="G80" s="48">
        <f t="shared" si="3"/>
        <v>0</v>
      </c>
    </row>
    <row r="81" spans="1:7" ht="12.75">
      <c r="A81" s="45" t="s">
        <v>143</v>
      </c>
      <c r="B81" s="39" t="s">
        <v>332</v>
      </c>
      <c r="C81" s="46"/>
      <c r="D81" s="37" t="s">
        <v>28</v>
      </c>
      <c r="E81" s="47">
        <v>1</v>
      </c>
      <c r="F81" s="48"/>
      <c r="G81" s="48">
        <f t="shared" si="3"/>
        <v>0</v>
      </c>
    </row>
    <row r="82" spans="1:7" ht="12.75">
      <c r="A82" s="45" t="s">
        <v>144</v>
      </c>
      <c r="B82" s="39" t="s">
        <v>333</v>
      </c>
      <c r="C82" s="46"/>
      <c r="D82" s="37" t="s">
        <v>28</v>
      </c>
      <c r="E82" s="47">
        <v>2</v>
      </c>
      <c r="F82" s="48"/>
      <c r="G82" s="48">
        <f t="shared" si="3"/>
        <v>0</v>
      </c>
    </row>
    <row r="83" spans="1:7" ht="12.75">
      <c r="A83" s="45" t="s">
        <v>145</v>
      </c>
      <c r="B83" s="39" t="s">
        <v>334</v>
      </c>
      <c r="C83" s="46"/>
      <c r="D83" s="37" t="s">
        <v>28</v>
      </c>
      <c r="E83" s="47">
        <v>3</v>
      </c>
      <c r="F83" s="48"/>
      <c r="G83" s="48">
        <f t="shared" si="3"/>
        <v>0</v>
      </c>
    </row>
    <row r="84" spans="1:7" ht="12.75">
      <c r="A84" s="45" t="s">
        <v>146</v>
      </c>
      <c r="B84" s="39" t="s">
        <v>335</v>
      </c>
      <c r="C84" s="46"/>
      <c r="D84" s="37" t="s">
        <v>28</v>
      </c>
      <c r="E84" s="47">
        <v>1</v>
      </c>
      <c r="F84" s="48"/>
      <c r="G84" s="48">
        <f t="shared" si="3"/>
        <v>0</v>
      </c>
    </row>
    <row r="85" spans="1:7" ht="12.75">
      <c r="A85" s="45" t="s">
        <v>147</v>
      </c>
      <c r="B85" s="39" t="s">
        <v>336</v>
      </c>
      <c r="C85" s="46"/>
      <c r="D85" s="49" t="s">
        <v>28</v>
      </c>
      <c r="E85" s="47">
        <v>4</v>
      </c>
      <c r="F85" s="48"/>
      <c r="G85" s="48">
        <f t="shared" si="3"/>
        <v>0</v>
      </c>
    </row>
    <row r="86" spans="1:7" ht="12.75">
      <c r="A86" s="45" t="s">
        <v>148</v>
      </c>
      <c r="B86" s="39" t="s">
        <v>337</v>
      </c>
      <c r="C86" s="46"/>
      <c r="D86" s="37" t="s">
        <v>28</v>
      </c>
      <c r="E86" s="47">
        <v>4</v>
      </c>
      <c r="F86" s="48"/>
      <c r="G86" s="48">
        <f t="shared" si="3"/>
        <v>0</v>
      </c>
    </row>
    <row r="87" spans="1:7" ht="12.75">
      <c r="A87" s="45" t="s">
        <v>149</v>
      </c>
      <c r="B87" s="39" t="s">
        <v>150</v>
      </c>
      <c r="C87" s="46"/>
      <c r="D87" s="37" t="s">
        <v>28</v>
      </c>
      <c r="E87" s="47">
        <v>2</v>
      </c>
      <c r="F87" s="48"/>
      <c r="G87" s="48">
        <f t="shared" si="3"/>
        <v>0</v>
      </c>
    </row>
    <row r="88" spans="1:7" ht="12.75">
      <c r="A88" s="45" t="s">
        <v>151</v>
      </c>
      <c r="B88" s="39" t="s">
        <v>338</v>
      </c>
      <c r="C88" s="46"/>
      <c r="D88" s="49" t="s">
        <v>28</v>
      </c>
      <c r="E88" s="47">
        <v>4</v>
      </c>
      <c r="F88" s="48"/>
      <c r="G88" s="48">
        <f t="shared" si="3"/>
        <v>0</v>
      </c>
    </row>
    <row r="89" spans="1:7" ht="12.75">
      <c r="A89" s="45" t="s">
        <v>152</v>
      </c>
      <c r="B89" s="39" t="s">
        <v>339</v>
      </c>
      <c r="C89" s="46"/>
      <c r="D89" s="49" t="s">
        <v>28</v>
      </c>
      <c r="E89" s="47">
        <v>5</v>
      </c>
      <c r="F89" s="48"/>
      <c r="G89" s="48">
        <f t="shared" si="3"/>
        <v>0</v>
      </c>
    </row>
    <row r="90" spans="1:7" ht="12.75">
      <c r="A90" s="39"/>
      <c r="B90" s="33" t="s">
        <v>153</v>
      </c>
      <c r="C90" s="46"/>
      <c r="D90" s="21"/>
      <c r="E90" s="47"/>
      <c r="F90" s="48"/>
      <c r="G90" s="41">
        <f>SUM(G72:G89)</f>
        <v>0</v>
      </c>
    </row>
    <row r="91" spans="1:7" ht="12.75">
      <c r="A91" s="39"/>
      <c r="B91" s="39" t="s">
        <v>154</v>
      </c>
      <c r="C91" s="46"/>
      <c r="D91" s="21" t="s">
        <v>155</v>
      </c>
      <c r="E91" s="47">
        <v>80</v>
      </c>
      <c r="F91" s="48"/>
      <c r="G91" s="48">
        <f>SUM(E91*F91)</f>
        <v>0</v>
      </c>
    </row>
    <row r="92" spans="1:7" ht="12.75">
      <c r="A92" s="39"/>
      <c r="B92" s="33" t="s">
        <v>156</v>
      </c>
      <c r="C92" s="46"/>
      <c r="D92" s="21"/>
      <c r="E92" s="47"/>
      <c r="F92" s="48"/>
      <c r="G92" s="41">
        <f>SUM(G90:G91)</f>
        <v>0</v>
      </c>
    </row>
    <row r="93" spans="2:7" ht="12.75">
      <c r="B93" s="39" t="s">
        <v>157</v>
      </c>
      <c r="C93" s="30"/>
      <c r="D93" s="21" t="s">
        <v>128</v>
      </c>
      <c r="E93" s="43">
        <v>0.038</v>
      </c>
      <c r="F93" s="32">
        <f>SUM(G92)</f>
        <v>0</v>
      </c>
      <c r="G93" s="32">
        <f>SUM(E93*F93)</f>
        <v>0</v>
      </c>
    </row>
    <row r="94" spans="2:7" ht="12.75">
      <c r="B94" s="39" t="s">
        <v>158</v>
      </c>
      <c r="C94" s="30"/>
      <c r="D94" s="21" t="s">
        <v>128</v>
      </c>
      <c r="E94" s="32">
        <v>0.01</v>
      </c>
      <c r="F94" s="32">
        <f>SUM(G92)</f>
        <v>0</v>
      </c>
      <c r="G94" s="32">
        <f>SUM(E94*F94)</f>
        <v>0</v>
      </c>
    </row>
    <row r="95" spans="1:7" ht="12.75">
      <c r="A95" s="33" t="s">
        <v>159</v>
      </c>
      <c r="B95" s="19" t="s">
        <v>132</v>
      </c>
      <c r="C95" s="30"/>
      <c r="D95" s="21"/>
      <c r="E95" s="32"/>
      <c r="F95" s="32"/>
      <c r="G95" s="41">
        <f>SUM(G92:G94)</f>
        <v>0</v>
      </c>
    </row>
    <row r="96" spans="1:7" ht="12.75">
      <c r="A96" s="33"/>
      <c r="B96" s="19"/>
      <c r="C96" s="30"/>
      <c r="D96" s="21"/>
      <c r="E96" s="32"/>
      <c r="F96" s="32"/>
      <c r="G96" s="41"/>
    </row>
    <row r="97" spans="2:7" ht="12.75">
      <c r="B97" s="19" t="s">
        <v>160</v>
      </c>
      <c r="C97" s="30"/>
      <c r="D97" s="21"/>
      <c r="E97" s="38"/>
      <c r="F97" s="32"/>
      <c r="G97" s="41"/>
    </row>
    <row r="98" spans="1:7" ht="12.75">
      <c r="A98" s="45" t="s">
        <v>161</v>
      </c>
      <c r="B98" s="39" t="s">
        <v>340</v>
      </c>
      <c r="C98" s="46"/>
      <c r="D98" s="21" t="s">
        <v>28</v>
      </c>
      <c r="E98" s="47">
        <v>1</v>
      </c>
      <c r="F98" s="48"/>
      <c r="G98" s="48">
        <f>SUM(E98*F98)</f>
        <v>0</v>
      </c>
    </row>
    <row r="99" spans="1:7" ht="12.75">
      <c r="A99" s="45" t="s">
        <v>162</v>
      </c>
      <c r="B99" s="39" t="s">
        <v>135</v>
      </c>
      <c r="C99" s="46"/>
      <c r="D99" s="21" t="s">
        <v>28</v>
      </c>
      <c r="E99" s="47">
        <v>2</v>
      </c>
      <c r="F99" s="48"/>
      <c r="G99" s="48">
        <f>SUM(E99*F99)</f>
        <v>0</v>
      </c>
    </row>
    <row r="100" spans="1:7" ht="12.75">
      <c r="A100" s="45" t="s">
        <v>163</v>
      </c>
      <c r="B100" s="39" t="s">
        <v>341</v>
      </c>
      <c r="C100" s="46"/>
      <c r="D100" s="37" t="s">
        <v>28</v>
      </c>
      <c r="E100" s="47">
        <v>7</v>
      </c>
      <c r="F100" s="48"/>
      <c r="G100" s="48">
        <f>SUM(E100*F100)</f>
        <v>0</v>
      </c>
    </row>
    <row r="101" spans="1:7" ht="12.75">
      <c r="A101" s="45" t="s">
        <v>164</v>
      </c>
      <c r="B101" s="39" t="s">
        <v>339</v>
      </c>
      <c r="C101" s="46"/>
      <c r="D101" s="49" t="s">
        <v>28</v>
      </c>
      <c r="E101" s="47">
        <v>1</v>
      </c>
      <c r="F101" s="48"/>
      <c r="G101" s="48">
        <f>SUM(E101*F101)</f>
        <v>0</v>
      </c>
    </row>
    <row r="102" spans="1:7" ht="12.75">
      <c r="A102" s="39"/>
      <c r="B102" s="33" t="s">
        <v>165</v>
      </c>
      <c r="C102" s="46"/>
      <c r="D102" s="21"/>
      <c r="E102" s="47"/>
      <c r="F102" s="48"/>
      <c r="G102" s="41">
        <f>SUM(G98:G101)</f>
        <v>0</v>
      </c>
    </row>
    <row r="103" spans="1:7" ht="12.75">
      <c r="A103" s="39"/>
      <c r="B103" s="39" t="s">
        <v>154</v>
      </c>
      <c r="C103" s="46"/>
      <c r="D103" s="21" t="s">
        <v>155</v>
      </c>
      <c r="E103" s="47">
        <v>8</v>
      </c>
      <c r="F103" s="48"/>
      <c r="G103" s="48">
        <f>SUM(E103*F103)</f>
        <v>0</v>
      </c>
    </row>
    <row r="104" spans="1:7" ht="12.75">
      <c r="A104" s="39"/>
      <c r="B104" s="33" t="s">
        <v>166</v>
      </c>
      <c r="C104" s="46"/>
      <c r="D104" s="21"/>
      <c r="E104" s="47"/>
      <c r="F104" s="48"/>
      <c r="G104" s="41">
        <f>SUM(G102:G103)</f>
        <v>0</v>
      </c>
    </row>
    <row r="105" spans="2:7" ht="12.75">
      <c r="B105" s="39" t="s">
        <v>157</v>
      </c>
      <c r="C105" s="30"/>
      <c r="D105" s="21" t="s">
        <v>128</v>
      </c>
      <c r="E105" s="43">
        <v>0.038</v>
      </c>
      <c r="F105" s="32">
        <f>SUM(G104)</f>
        <v>0</v>
      </c>
      <c r="G105" s="32">
        <f>SUM(E105*F105)</f>
        <v>0</v>
      </c>
    </row>
    <row r="106" spans="2:7" ht="12.75">
      <c r="B106" s="39" t="s">
        <v>158</v>
      </c>
      <c r="C106" s="30"/>
      <c r="D106" s="21" t="s">
        <v>128</v>
      </c>
      <c r="E106" s="32">
        <v>0.01</v>
      </c>
      <c r="F106" s="32">
        <f>SUM(G104)</f>
        <v>0</v>
      </c>
      <c r="G106" s="32">
        <f>SUM(E106*F106)</f>
        <v>0</v>
      </c>
    </row>
    <row r="107" spans="1:7" ht="12.75">
      <c r="A107" s="33" t="s">
        <v>167</v>
      </c>
      <c r="B107" s="19" t="s">
        <v>168</v>
      </c>
      <c r="C107" s="30"/>
      <c r="D107" s="21"/>
      <c r="E107" s="32"/>
      <c r="F107" s="32"/>
      <c r="G107" s="41">
        <f>SUM(G104:G106)</f>
        <v>0</v>
      </c>
    </row>
    <row r="108" spans="1:7" ht="12.75">
      <c r="A108" s="33"/>
      <c r="B108" s="19"/>
      <c r="C108" s="30"/>
      <c r="D108" s="21"/>
      <c r="E108" s="32"/>
      <c r="F108" s="32"/>
      <c r="G108" s="41"/>
    </row>
    <row r="109" spans="2:7" ht="12.75">
      <c r="B109" s="19" t="s">
        <v>169</v>
      </c>
      <c r="C109" s="30"/>
      <c r="D109" s="21"/>
      <c r="E109" s="38"/>
      <c r="F109" s="32"/>
      <c r="G109" s="41"/>
    </row>
    <row r="110" spans="1:7" ht="12.75">
      <c r="A110" s="45" t="s">
        <v>170</v>
      </c>
      <c r="B110" s="39" t="s">
        <v>342</v>
      </c>
      <c r="C110" s="46"/>
      <c r="D110" s="21" t="s">
        <v>28</v>
      </c>
      <c r="E110" s="47">
        <v>1</v>
      </c>
      <c r="F110" s="48"/>
      <c r="G110" s="48">
        <f aca="true" t="shared" si="4" ref="G110:G122">SUM(E110*F110)</f>
        <v>0</v>
      </c>
    </row>
    <row r="111" spans="1:7" ht="12.75">
      <c r="A111" s="45" t="s">
        <v>171</v>
      </c>
      <c r="B111" s="39" t="s">
        <v>135</v>
      </c>
      <c r="C111" s="46"/>
      <c r="D111" s="21" t="s">
        <v>28</v>
      </c>
      <c r="E111" s="47">
        <v>4</v>
      </c>
      <c r="F111" s="48"/>
      <c r="G111" s="48">
        <f t="shared" si="4"/>
        <v>0</v>
      </c>
    </row>
    <row r="112" spans="1:7" ht="12.75">
      <c r="A112" s="45" t="s">
        <v>172</v>
      </c>
      <c r="B112" s="39" t="s">
        <v>343</v>
      </c>
      <c r="C112" s="46"/>
      <c r="D112" s="21" t="s">
        <v>28</v>
      </c>
      <c r="E112" s="47">
        <v>1</v>
      </c>
      <c r="F112" s="48"/>
      <c r="G112" s="48">
        <f t="shared" si="4"/>
        <v>0</v>
      </c>
    </row>
    <row r="113" spans="1:7" ht="12.75">
      <c r="A113" s="45" t="s">
        <v>173</v>
      </c>
      <c r="B113" s="39" t="s">
        <v>326</v>
      </c>
      <c r="C113" s="46"/>
      <c r="D113" s="49" t="s">
        <v>28</v>
      </c>
      <c r="E113" s="47">
        <v>1</v>
      </c>
      <c r="F113" s="48"/>
      <c r="G113" s="48">
        <f t="shared" si="4"/>
        <v>0</v>
      </c>
    </row>
    <row r="114" spans="1:7" ht="12.75">
      <c r="A114" s="45" t="s">
        <v>174</v>
      </c>
      <c r="B114" s="39" t="s">
        <v>327</v>
      </c>
      <c r="C114" s="46"/>
      <c r="D114" s="49" t="s">
        <v>28</v>
      </c>
      <c r="E114" s="47">
        <v>1</v>
      </c>
      <c r="F114" s="48"/>
      <c r="G114" s="48">
        <f t="shared" si="4"/>
        <v>0</v>
      </c>
    </row>
    <row r="115" spans="1:7" ht="12.75">
      <c r="A115" s="45" t="s">
        <v>175</v>
      </c>
      <c r="B115" s="39" t="s">
        <v>328</v>
      </c>
      <c r="C115" s="46"/>
      <c r="D115" s="49" t="s">
        <v>28</v>
      </c>
      <c r="E115" s="47">
        <v>1</v>
      </c>
      <c r="F115" s="48"/>
      <c r="G115" s="48">
        <f t="shared" si="4"/>
        <v>0</v>
      </c>
    </row>
    <row r="116" spans="1:7" ht="12.75">
      <c r="A116" s="45" t="s">
        <v>176</v>
      </c>
      <c r="B116" s="39" t="s">
        <v>329</v>
      </c>
      <c r="C116" s="46"/>
      <c r="D116" s="49" t="s">
        <v>28</v>
      </c>
      <c r="E116" s="47">
        <v>12</v>
      </c>
      <c r="F116" s="48"/>
      <c r="G116" s="48">
        <f t="shared" si="4"/>
        <v>0</v>
      </c>
    </row>
    <row r="117" spans="1:7" ht="12.75">
      <c r="A117" s="45" t="s">
        <v>177</v>
      </c>
      <c r="B117" s="39" t="s">
        <v>344</v>
      </c>
      <c r="C117" s="46"/>
      <c r="D117" s="37" t="s">
        <v>28</v>
      </c>
      <c r="E117" s="47">
        <v>1</v>
      </c>
      <c r="F117" s="48"/>
      <c r="G117" s="48">
        <f t="shared" si="4"/>
        <v>0</v>
      </c>
    </row>
    <row r="118" spans="1:7" ht="12.75">
      <c r="A118" s="45" t="s">
        <v>178</v>
      </c>
      <c r="B118" s="39" t="s">
        <v>336</v>
      </c>
      <c r="C118" s="46"/>
      <c r="D118" s="49" t="s">
        <v>28</v>
      </c>
      <c r="E118" s="47">
        <v>1</v>
      </c>
      <c r="F118" s="48"/>
      <c r="G118" s="48">
        <f t="shared" si="4"/>
        <v>0</v>
      </c>
    </row>
    <row r="119" spans="1:7" ht="12.75">
      <c r="A119" s="45" t="s">
        <v>179</v>
      </c>
      <c r="B119" s="39" t="s">
        <v>337</v>
      </c>
      <c r="C119" s="46"/>
      <c r="D119" s="37" t="s">
        <v>28</v>
      </c>
      <c r="E119" s="47">
        <v>1</v>
      </c>
      <c r="F119" s="48"/>
      <c r="G119" s="48">
        <f t="shared" si="4"/>
        <v>0</v>
      </c>
    </row>
    <row r="120" spans="1:7" ht="12.75">
      <c r="A120" s="45" t="s">
        <v>180</v>
      </c>
      <c r="B120" s="39" t="s">
        <v>150</v>
      </c>
      <c r="C120" s="46"/>
      <c r="D120" s="37" t="s">
        <v>28</v>
      </c>
      <c r="E120" s="47">
        <v>1</v>
      </c>
      <c r="F120" s="48"/>
      <c r="G120" s="48">
        <f t="shared" si="4"/>
        <v>0</v>
      </c>
    </row>
    <row r="121" spans="1:7" ht="12.75">
      <c r="A121" s="45" t="s">
        <v>181</v>
      </c>
      <c r="B121" s="39" t="s">
        <v>338</v>
      </c>
      <c r="C121" s="46"/>
      <c r="D121" s="49" t="s">
        <v>28</v>
      </c>
      <c r="E121" s="47">
        <v>2</v>
      </c>
      <c r="F121" s="48"/>
      <c r="G121" s="48">
        <f t="shared" si="4"/>
        <v>0</v>
      </c>
    </row>
    <row r="122" spans="1:7" ht="12.75">
      <c r="A122" s="45" t="s">
        <v>182</v>
      </c>
      <c r="B122" s="39" t="s">
        <v>339</v>
      </c>
      <c r="C122" s="46"/>
      <c r="D122" s="49" t="s">
        <v>28</v>
      </c>
      <c r="E122" s="47">
        <v>2</v>
      </c>
      <c r="F122" s="48"/>
      <c r="G122" s="48">
        <f t="shared" si="4"/>
        <v>0</v>
      </c>
    </row>
    <row r="123" spans="1:7" ht="12.75">
      <c r="A123" s="39"/>
      <c r="B123" s="33" t="s">
        <v>183</v>
      </c>
      <c r="C123" s="46"/>
      <c r="D123" s="21"/>
      <c r="E123" s="47"/>
      <c r="F123" s="48"/>
      <c r="G123" s="41">
        <f>SUM(G110:G122)</f>
        <v>0</v>
      </c>
    </row>
    <row r="124" spans="1:7" ht="12.75">
      <c r="A124" s="39"/>
      <c r="B124" s="39" t="s">
        <v>154</v>
      </c>
      <c r="C124" s="46"/>
      <c r="D124" s="21" t="s">
        <v>155</v>
      </c>
      <c r="E124" s="47">
        <v>32</v>
      </c>
      <c r="F124" s="48"/>
      <c r="G124" s="48">
        <f>SUM(E124*F124)</f>
        <v>0</v>
      </c>
    </row>
    <row r="125" spans="1:7" ht="12.75">
      <c r="A125" s="39"/>
      <c r="B125" s="33" t="s">
        <v>184</v>
      </c>
      <c r="C125" s="46"/>
      <c r="D125" s="21"/>
      <c r="E125" s="47"/>
      <c r="F125" s="48"/>
      <c r="G125" s="41">
        <f>SUM(G123:G124)</f>
        <v>0</v>
      </c>
    </row>
    <row r="126" spans="2:7" ht="12.75">
      <c r="B126" s="39" t="s">
        <v>157</v>
      </c>
      <c r="C126" s="30"/>
      <c r="D126" s="21" t="s">
        <v>128</v>
      </c>
      <c r="E126" s="43">
        <v>0.038</v>
      </c>
      <c r="F126" s="32">
        <f>SUM(G125)</f>
        <v>0</v>
      </c>
      <c r="G126" s="32">
        <f>SUM(E126*F126)</f>
        <v>0</v>
      </c>
    </row>
    <row r="127" spans="2:7" ht="12.75">
      <c r="B127" s="39" t="s">
        <v>158</v>
      </c>
      <c r="C127" s="30"/>
      <c r="D127" s="21" t="s">
        <v>128</v>
      </c>
      <c r="E127" s="32">
        <v>0.01</v>
      </c>
      <c r="F127" s="32">
        <f>SUM(G125)</f>
        <v>0</v>
      </c>
      <c r="G127" s="32">
        <f>SUM(E127*F127)</f>
        <v>0</v>
      </c>
    </row>
    <row r="128" spans="1:7" ht="12.75">
      <c r="A128" s="33" t="s">
        <v>185</v>
      </c>
      <c r="B128" s="19" t="s">
        <v>186</v>
      </c>
      <c r="C128" s="30"/>
      <c r="D128" s="21"/>
      <c r="E128" s="32"/>
      <c r="F128" s="32"/>
      <c r="G128" s="41">
        <f>SUM(G125:G127)</f>
        <v>0</v>
      </c>
    </row>
    <row r="129" spans="1:7" ht="12.75">
      <c r="A129" s="33"/>
      <c r="B129" s="19"/>
      <c r="C129" s="30"/>
      <c r="D129" s="21"/>
      <c r="E129" s="32"/>
      <c r="F129" s="32"/>
      <c r="G129" s="41"/>
    </row>
    <row r="130" spans="2:7" ht="12.75">
      <c r="B130" s="19" t="s">
        <v>187</v>
      </c>
      <c r="C130" s="30"/>
      <c r="D130" s="49"/>
      <c r="E130" s="38"/>
      <c r="F130" s="32"/>
      <c r="G130" s="41"/>
    </row>
    <row r="131" spans="1:7" ht="12.75">
      <c r="A131" s="45" t="s">
        <v>188</v>
      </c>
      <c r="B131" s="39" t="s">
        <v>345</v>
      </c>
      <c r="C131" s="46"/>
      <c r="D131" s="49" t="s">
        <v>28</v>
      </c>
      <c r="E131" s="47">
        <v>1</v>
      </c>
      <c r="F131" s="48"/>
      <c r="G131" s="48">
        <f aca="true" t="shared" si="5" ref="G131:G137">SUM(E131*F131)</f>
        <v>0</v>
      </c>
    </row>
    <row r="132" spans="1:7" ht="12.75">
      <c r="A132" s="45" t="s">
        <v>189</v>
      </c>
      <c r="B132" s="39" t="s">
        <v>190</v>
      </c>
      <c r="C132" s="46"/>
      <c r="D132" s="49" t="s">
        <v>28</v>
      </c>
      <c r="E132" s="47">
        <v>1</v>
      </c>
      <c r="F132" s="48"/>
      <c r="G132" s="48">
        <f t="shared" si="5"/>
        <v>0</v>
      </c>
    </row>
    <row r="133" spans="1:7" ht="12.75">
      <c r="A133" s="45" t="s">
        <v>191</v>
      </c>
      <c r="B133" s="39" t="s">
        <v>336</v>
      </c>
      <c r="C133" s="46"/>
      <c r="D133" s="49" t="s">
        <v>28</v>
      </c>
      <c r="E133" s="47">
        <v>1</v>
      </c>
      <c r="F133" s="48"/>
      <c r="G133" s="48">
        <f t="shared" si="5"/>
        <v>0</v>
      </c>
    </row>
    <row r="134" spans="1:7" ht="12.75">
      <c r="A134" s="45" t="s">
        <v>192</v>
      </c>
      <c r="B134" s="39" t="s">
        <v>328</v>
      </c>
      <c r="C134" s="46"/>
      <c r="D134" s="49" t="s">
        <v>28</v>
      </c>
      <c r="E134" s="47">
        <v>1</v>
      </c>
      <c r="F134" s="48"/>
      <c r="G134" s="48">
        <f t="shared" si="5"/>
        <v>0</v>
      </c>
    </row>
    <row r="135" spans="1:7" ht="12.75">
      <c r="A135" s="45" t="s">
        <v>193</v>
      </c>
      <c r="B135" s="39" t="s">
        <v>329</v>
      </c>
      <c r="C135" s="46"/>
      <c r="D135" s="49" t="s">
        <v>28</v>
      </c>
      <c r="E135" s="47">
        <v>1</v>
      </c>
      <c r="F135" s="48"/>
      <c r="G135" s="48">
        <f t="shared" si="5"/>
        <v>0</v>
      </c>
    </row>
    <row r="136" spans="1:7" ht="12.75">
      <c r="A136" s="45" t="s">
        <v>194</v>
      </c>
      <c r="B136" s="39" t="s">
        <v>330</v>
      </c>
      <c r="C136" s="46"/>
      <c r="D136" s="37" t="s">
        <v>28</v>
      </c>
      <c r="E136" s="47">
        <v>1</v>
      </c>
      <c r="F136" s="48"/>
      <c r="G136" s="48">
        <f t="shared" si="5"/>
        <v>0</v>
      </c>
    </row>
    <row r="137" spans="1:7" ht="12.75">
      <c r="A137" s="45" t="s">
        <v>195</v>
      </c>
      <c r="B137" s="39" t="s">
        <v>339</v>
      </c>
      <c r="C137" s="46"/>
      <c r="D137" s="49" t="s">
        <v>28</v>
      </c>
      <c r="E137" s="47">
        <v>1</v>
      </c>
      <c r="F137" s="48"/>
      <c r="G137" s="48">
        <f t="shared" si="5"/>
        <v>0</v>
      </c>
    </row>
    <row r="138" spans="1:7" ht="12.75">
      <c r="A138" s="39"/>
      <c r="B138" s="33" t="s">
        <v>196</v>
      </c>
      <c r="C138" s="46"/>
      <c r="D138" s="49"/>
      <c r="E138" s="47"/>
      <c r="F138" s="48"/>
      <c r="G138" s="41">
        <f>SUM(G131:G137)</f>
        <v>0</v>
      </c>
    </row>
    <row r="139" spans="1:7" ht="12.75">
      <c r="A139" s="39"/>
      <c r="B139" s="39" t="s">
        <v>154</v>
      </c>
      <c r="C139" s="46"/>
      <c r="D139" s="49" t="s">
        <v>155</v>
      </c>
      <c r="E139" s="47">
        <v>4</v>
      </c>
      <c r="F139" s="48"/>
      <c r="G139" s="48">
        <f>SUM(E139*F139)</f>
        <v>0</v>
      </c>
    </row>
    <row r="140" spans="1:7" ht="12.75">
      <c r="A140" s="39"/>
      <c r="B140" s="33" t="s">
        <v>197</v>
      </c>
      <c r="C140" s="46"/>
      <c r="D140" s="49"/>
      <c r="E140" s="47"/>
      <c r="F140" s="48"/>
      <c r="G140" s="41">
        <f>SUM(G138:G139)</f>
        <v>0</v>
      </c>
    </row>
    <row r="141" spans="2:7" ht="12.75">
      <c r="B141" s="39" t="s">
        <v>157</v>
      </c>
      <c r="C141" s="30"/>
      <c r="D141" s="49" t="s">
        <v>128</v>
      </c>
      <c r="E141" s="43">
        <v>0.038</v>
      </c>
      <c r="F141" s="32">
        <f>SUM(G140)</f>
        <v>0</v>
      </c>
      <c r="G141" s="32">
        <f>SUM(E141*F141)</f>
        <v>0</v>
      </c>
    </row>
    <row r="142" spans="2:7" ht="12.75">
      <c r="B142" s="39" t="s">
        <v>158</v>
      </c>
      <c r="C142" s="30"/>
      <c r="D142" s="49" t="s">
        <v>128</v>
      </c>
      <c r="E142" s="32">
        <v>0.01</v>
      </c>
      <c r="F142" s="32">
        <f>SUM(G140)</f>
        <v>0</v>
      </c>
      <c r="G142" s="32">
        <f>SUM(E142*F142)</f>
        <v>0</v>
      </c>
    </row>
    <row r="143" spans="1:7" ht="12.75">
      <c r="A143" s="33" t="s">
        <v>198</v>
      </c>
      <c r="B143" s="19" t="s">
        <v>187</v>
      </c>
      <c r="C143" s="30"/>
      <c r="D143" s="49"/>
      <c r="E143" s="32"/>
      <c r="F143" s="32"/>
      <c r="G143" s="41">
        <f>SUM(G140:G142)</f>
        <v>0</v>
      </c>
    </row>
    <row r="144" spans="1:7" ht="12.75">
      <c r="A144" s="33"/>
      <c r="B144" s="19"/>
      <c r="C144" s="30"/>
      <c r="D144" s="21"/>
      <c r="E144" s="32"/>
      <c r="F144" s="32"/>
      <c r="G144" s="41"/>
    </row>
    <row r="145" spans="2:7" ht="15">
      <c r="B145" s="50" t="s">
        <v>199</v>
      </c>
      <c r="C145" s="25"/>
      <c r="D145" s="21"/>
      <c r="E145" s="34"/>
      <c r="F145" s="26"/>
      <c r="G145" s="36"/>
    </row>
    <row r="146" spans="1:7" ht="12.75">
      <c r="A146" s="24" t="s">
        <v>200</v>
      </c>
      <c r="B146" s="34" t="s">
        <v>201</v>
      </c>
      <c r="C146" s="25"/>
      <c r="D146" s="21" t="s">
        <v>28</v>
      </c>
      <c r="E146">
        <v>1</v>
      </c>
      <c r="F146" s="26"/>
      <c r="G146" s="26">
        <f>SUM(E146*F146)</f>
        <v>0</v>
      </c>
    </row>
    <row r="147" spans="1:7" ht="12.75">
      <c r="A147" s="44" t="s">
        <v>202</v>
      </c>
      <c r="B147" s="40" t="s">
        <v>203</v>
      </c>
      <c r="C147" s="30"/>
      <c r="D147" s="37"/>
      <c r="E147" s="32"/>
      <c r="F147" s="32"/>
      <c r="G147" s="41">
        <f>SUM(G146)</f>
        <v>0</v>
      </c>
    </row>
    <row r="148" spans="1:7" ht="12.75">
      <c r="A148" s="33"/>
      <c r="B148" s="19"/>
      <c r="C148" s="30"/>
      <c r="D148" s="21"/>
      <c r="E148" s="32"/>
      <c r="F148" s="32"/>
      <c r="G148" s="41"/>
    </row>
    <row r="149" spans="1:7" ht="15">
      <c r="A149" s="18"/>
      <c r="B149" s="51" t="s">
        <v>204</v>
      </c>
      <c r="C149" s="21"/>
      <c r="D149" s="21"/>
      <c r="E149" s="22"/>
      <c r="F149" s="23"/>
      <c r="G149" s="23"/>
    </row>
    <row r="150" spans="1:7" ht="12.75">
      <c r="A150" t="s">
        <v>205</v>
      </c>
      <c r="B150" s="34" t="s">
        <v>206</v>
      </c>
      <c r="C150" s="21">
        <v>210010021</v>
      </c>
      <c r="D150" s="21" t="s">
        <v>61</v>
      </c>
      <c r="E150" s="38">
        <v>260</v>
      </c>
      <c r="F150" s="32"/>
      <c r="G150" s="32">
        <f aca="true" t="shared" si="6" ref="G150:G163">F150*E150</f>
        <v>0</v>
      </c>
    </row>
    <row r="151" spans="1:7" ht="12.75">
      <c r="A151" t="s">
        <v>207</v>
      </c>
      <c r="B151" s="34" t="s">
        <v>208</v>
      </c>
      <c r="C151" s="21" t="s">
        <v>209</v>
      </c>
      <c r="D151" s="21" t="s">
        <v>28</v>
      </c>
      <c r="E151" s="38">
        <v>130</v>
      </c>
      <c r="F151" s="32"/>
      <c r="G151" s="32">
        <f t="shared" si="6"/>
        <v>0</v>
      </c>
    </row>
    <row r="152" spans="1:7" ht="12.75">
      <c r="A152" t="s">
        <v>210</v>
      </c>
      <c r="B152" s="34" t="s">
        <v>211</v>
      </c>
      <c r="C152" s="21" t="s">
        <v>212</v>
      </c>
      <c r="D152" s="21" t="s">
        <v>28</v>
      </c>
      <c r="E152" s="38">
        <v>28</v>
      </c>
      <c r="F152" s="32"/>
      <c r="G152" s="32">
        <f t="shared" si="6"/>
        <v>0</v>
      </c>
    </row>
    <row r="153" spans="1:7" ht="12.75">
      <c r="A153" t="s">
        <v>213</v>
      </c>
      <c r="B153" s="34" t="s">
        <v>214</v>
      </c>
      <c r="C153" s="52">
        <v>210010351</v>
      </c>
      <c r="D153" s="53" t="s">
        <v>28</v>
      </c>
      <c r="E153" s="52">
        <v>3</v>
      </c>
      <c r="F153" s="32"/>
      <c r="G153" s="32">
        <f t="shared" si="6"/>
        <v>0</v>
      </c>
    </row>
    <row r="154" spans="1:7" ht="12.75">
      <c r="A154" t="s">
        <v>215</v>
      </c>
      <c r="B154" s="34" t="s">
        <v>216</v>
      </c>
      <c r="C154" s="21">
        <v>210010314</v>
      </c>
      <c r="D154" s="21" t="s">
        <v>28</v>
      </c>
      <c r="E154" s="52">
        <v>2</v>
      </c>
      <c r="F154" s="32"/>
      <c r="G154" s="32">
        <f t="shared" si="6"/>
        <v>0</v>
      </c>
    </row>
    <row r="155" spans="1:7" ht="12.75">
      <c r="A155" t="s">
        <v>217</v>
      </c>
      <c r="B155" s="34" t="s">
        <v>218</v>
      </c>
      <c r="C155" s="21">
        <v>210100001</v>
      </c>
      <c r="D155" s="21" t="s">
        <v>28</v>
      </c>
      <c r="E155" s="38">
        <v>120</v>
      </c>
      <c r="F155" s="32"/>
      <c r="G155" s="32">
        <f t="shared" si="6"/>
        <v>0</v>
      </c>
    </row>
    <row r="156" spans="1:7" ht="12.75">
      <c r="A156" t="s">
        <v>219</v>
      </c>
      <c r="B156" s="34" t="s">
        <v>220</v>
      </c>
      <c r="C156" s="21">
        <v>210100002</v>
      </c>
      <c r="D156" s="21" t="s">
        <v>28</v>
      </c>
      <c r="E156" s="38">
        <v>20</v>
      </c>
      <c r="F156" s="32"/>
      <c r="G156" s="32">
        <f t="shared" si="6"/>
        <v>0</v>
      </c>
    </row>
    <row r="157" spans="1:7" ht="12.75">
      <c r="A157" t="s">
        <v>221</v>
      </c>
      <c r="B157" s="34" t="s">
        <v>222</v>
      </c>
      <c r="C157" s="21">
        <v>210100003</v>
      </c>
      <c r="D157" s="21" t="s">
        <v>28</v>
      </c>
      <c r="E157" s="38">
        <v>8</v>
      </c>
      <c r="F157" s="32"/>
      <c r="G157" s="32">
        <f t="shared" si="6"/>
        <v>0</v>
      </c>
    </row>
    <row r="158" spans="1:7" ht="12.75">
      <c r="A158" t="s">
        <v>223</v>
      </c>
      <c r="B158" s="34" t="s">
        <v>224</v>
      </c>
      <c r="C158" s="21" t="s">
        <v>225</v>
      </c>
      <c r="D158" s="21" t="s">
        <v>28</v>
      </c>
      <c r="E158" s="38">
        <v>62</v>
      </c>
      <c r="F158" s="32"/>
      <c r="G158" s="32">
        <f t="shared" si="6"/>
        <v>0</v>
      </c>
    </row>
    <row r="159" spans="1:7" ht="12.75">
      <c r="A159" t="s">
        <v>226</v>
      </c>
      <c r="B159" s="34" t="s">
        <v>227</v>
      </c>
      <c r="C159" s="21" t="s">
        <v>228</v>
      </c>
      <c r="D159" s="21" t="s">
        <v>28</v>
      </c>
      <c r="E159" s="38">
        <v>12</v>
      </c>
      <c r="F159" s="32"/>
      <c r="G159" s="32">
        <f t="shared" si="6"/>
        <v>0</v>
      </c>
    </row>
    <row r="160" spans="1:7" ht="12.75">
      <c r="A160" t="s">
        <v>229</v>
      </c>
      <c r="B160" s="34" t="s">
        <v>230</v>
      </c>
      <c r="C160" s="21">
        <v>210110043</v>
      </c>
      <c r="D160" s="21" t="s">
        <v>28</v>
      </c>
      <c r="E160" s="38">
        <v>11</v>
      </c>
      <c r="F160" s="32"/>
      <c r="G160" s="32">
        <f t="shared" si="6"/>
        <v>0</v>
      </c>
    </row>
    <row r="161" spans="1:7" ht="12.75">
      <c r="A161" t="s">
        <v>231</v>
      </c>
      <c r="B161" s="34" t="s">
        <v>232</v>
      </c>
      <c r="C161" s="21">
        <v>210110045</v>
      </c>
      <c r="D161" s="21" t="s">
        <v>28</v>
      </c>
      <c r="E161" s="38">
        <v>9</v>
      </c>
      <c r="F161" s="32"/>
      <c r="G161" s="32">
        <f t="shared" si="6"/>
        <v>0</v>
      </c>
    </row>
    <row r="162" spans="1:7" ht="12.75">
      <c r="A162" t="s">
        <v>233</v>
      </c>
      <c r="B162" s="34" t="s">
        <v>234</v>
      </c>
      <c r="C162" s="21">
        <v>210111011</v>
      </c>
      <c r="D162" s="21" t="s">
        <v>28</v>
      </c>
      <c r="E162" s="38">
        <v>29</v>
      </c>
      <c r="F162" s="32"/>
      <c r="G162" s="32">
        <f t="shared" si="6"/>
        <v>0</v>
      </c>
    </row>
    <row r="163" spans="1:7" ht="12.75">
      <c r="A163" t="s">
        <v>235</v>
      </c>
      <c r="B163" s="34" t="s">
        <v>236</v>
      </c>
      <c r="C163" s="21" t="s">
        <v>237</v>
      </c>
      <c r="D163" s="21" t="s">
        <v>28</v>
      </c>
      <c r="E163" s="38">
        <v>73</v>
      </c>
      <c r="F163" s="32"/>
      <c r="G163" s="32">
        <f t="shared" si="6"/>
        <v>0</v>
      </c>
    </row>
    <row r="164" spans="1:7" ht="12.75">
      <c r="A164" t="s">
        <v>238</v>
      </c>
      <c r="B164" s="34" t="s">
        <v>239</v>
      </c>
      <c r="C164" s="21">
        <v>210111021</v>
      </c>
      <c r="D164" s="21" t="s">
        <v>28</v>
      </c>
      <c r="E164" s="38">
        <v>6</v>
      </c>
      <c r="F164" s="32"/>
      <c r="G164" s="32">
        <f aca="true" t="shared" si="7" ref="G164:G171">SUM(E164*F164)</f>
        <v>0</v>
      </c>
    </row>
    <row r="165" spans="1:7" ht="12.75">
      <c r="A165" t="s">
        <v>240</v>
      </c>
      <c r="B165" s="34" t="s">
        <v>241</v>
      </c>
      <c r="C165" s="21">
        <v>210111103</v>
      </c>
      <c r="D165" s="21" t="s">
        <v>28</v>
      </c>
      <c r="E165" s="38">
        <v>1</v>
      </c>
      <c r="F165" s="32"/>
      <c r="G165" s="32">
        <f t="shared" si="7"/>
        <v>0</v>
      </c>
    </row>
    <row r="166" spans="1:7" ht="12.75">
      <c r="A166" t="s">
        <v>242</v>
      </c>
      <c r="B166" s="34" t="s">
        <v>243</v>
      </c>
      <c r="C166" s="21">
        <v>210200004</v>
      </c>
      <c r="D166" s="21" t="s">
        <v>28</v>
      </c>
      <c r="E166" s="38">
        <v>22</v>
      </c>
      <c r="F166" s="32"/>
      <c r="G166" s="32">
        <f t="shared" si="7"/>
        <v>0</v>
      </c>
    </row>
    <row r="167" spans="1:7" ht="12.75">
      <c r="A167" t="s">
        <v>244</v>
      </c>
      <c r="B167" s="34" t="s">
        <v>245</v>
      </c>
      <c r="C167" s="21">
        <v>210200012</v>
      </c>
      <c r="D167" s="21" t="s">
        <v>28</v>
      </c>
      <c r="E167" s="38">
        <v>11</v>
      </c>
      <c r="F167" s="32"/>
      <c r="G167" s="32">
        <f t="shared" si="7"/>
        <v>0</v>
      </c>
    </row>
    <row r="168" spans="1:7" ht="12.75">
      <c r="A168" t="s">
        <v>246</v>
      </c>
      <c r="B168" s="34" t="s">
        <v>247</v>
      </c>
      <c r="C168" s="21">
        <v>210201014</v>
      </c>
      <c r="D168" s="21" t="s">
        <v>28</v>
      </c>
      <c r="E168" s="38">
        <v>13</v>
      </c>
      <c r="F168" s="32"/>
      <c r="G168" s="32">
        <f t="shared" si="7"/>
        <v>0</v>
      </c>
    </row>
    <row r="169" spans="1:7" ht="12.75">
      <c r="A169" t="s">
        <v>248</v>
      </c>
      <c r="B169" s="34" t="s">
        <v>249</v>
      </c>
      <c r="C169" s="21">
        <v>210201016</v>
      </c>
      <c r="D169" s="21" t="s">
        <v>28</v>
      </c>
      <c r="E169" s="38">
        <v>34</v>
      </c>
      <c r="F169" s="32"/>
      <c r="G169" s="32">
        <f t="shared" si="7"/>
        <v>0</v>
      </c>
    </row>
    <row r="170" spans="1:7" ht="12.75">
      <c r="A170" t="s">
        <v>250</v>
      </c>
      <c r="B170" s="34" t="s">
        <v>251</v>
      </c>
      <c r="C170" s="52">
        <v>210201002</v>
      </c>
      <c r="D170" s="52" t="s">
        <v>28</v>
      </c>
      <c r="E170" s="52">
        <v>12</v>
      </c>
      <c r="F170" s="32"/>
      <c r="G170" s="32">
        <f t="shared" si="7"/>
        <v>0</v>
      </c>
    </row>
    <row r="171" spans="1:7" ht="12.75">
      <c r="A171" t="s">
        <v>252</v>
      </c>
      <c r="B171" s="34" t="s">
        <v>253</v>
      </c>
      <c r="C171" s="21">
        <v>210202072</v>
      </c>
      <c r="D171" s="21" t="s">
        <v>28</v>
      </c>
      <c r="E171" s="38">
        <v>13</v>
      </c>
      <c r="F171" s="32"/>
      <c r="G171" s="32">
        <f t="shared" si="7"/>
        <v>0</v>
      </c>
    </row>
    <row r="172" spans="1:7" ht="12.75">
      <c r="A172" t="s">
        <v>254</v>
      </c>
      <c r="B172" s="34" t="s">
        <v>255</v>
      </c>
      <c r="C172" s="52">
        <v>210190001</v>
      </c>
      <c r="D172" s="21" t="s">
        <v>28</v>
      </c>
      <c r="E172" s="38">
        <v>2</v>
      </c>
      <c r="F172" s="32"/>
      <c r="G172" s="32">
        <f>F172*E172</f>
        <v>0</v>
      </c>
    </row>
    <row r="173" spans="1:7" ht="12.75">
      <c r="A173" t="s">
        <v>256</v>
      </c>
      <c r="B173" s="34" t="s">
        <v>257</v>
      </c>
      <c r="C173" s="21">
        <v>210190003</v>
      </c>
      <c r="D173" s="21" t="s">
        <v>28</v>
      </c>
      <c r="E173" s="38">
        <v>2</v>
      </c>
      <c r="F173" s="32"/>
      <c r="G173" s="32">
        <f aca="true" t="shared" si="8" ref="G173:G183">SUM(E173*F173)</f>
        <v>0</v>
      </c>
    </row>
    <row r="174" spans="1:7" ht="12.75">
      <c r="A174" t="s">
        <v>258</v>
      </c>
      <c r="B174" s="34" t="s">
        <v>259</v>
      </c>
      <c r="C174" s="21">
        <v>210881015</v>
      </c>
      <c r="D174" s="21" t="s">
        <v>61</v>
      </c>
      <c r="E174" s="38">
        <v>50</v>
      </c>
      <c r="F174" s="32"/>
      <c r="G174" s="32">
        <f t="shared" si="8"/>
        <v>0</v>
      </c>
    </row>
    <row r="175" spans="1:7" ht="12.75">
      <c r="A175" t="s">
        <v>260</v>
      </c>
      <c r="B175" s="34" t="s">
        <v>261</v>
      </c>
      <c r="C175" s="21">
        <v>210881021</v>
      </c>
      <c r="D175" s="21" t="s">
        <v>61</v>
      </c>
      <c r="E175" s="38">
        <v>380</v>
      </c>
      <c r="F175" s="32"/>
      <c r="G175" s="32">
        <f t="shared" si="8"/>
        <v>0</v>
      </c>
    </row>
    <row r="176" spans="1:7" ht="12.75">
      <c r="A176" t="s">
        <v>262</v>
      </c>
      <c r="B176" s="34" t="s">
        <v>263</v>
      </c>
      <c r="C176" s="21">
        <v>210881022</v>
      </c>
      <c r="D176" s="21" t="s">
        <v>61</v>
      </c>
      <c r="E176" s="38">
        <v>540</v>
      </c>
      <c r="F176" s="32"/>
      <c r="G176" s="32">
        <f t="shared" si="8"/>
        <v>0</v>
      </c>
    </row>
    <row r="177" spans="1:7" ht="12.75">
      <c r="A177" t="s">
        <v>264</v>
      </c>
      <c r="B177" s="34" t="s">
        <v>265</v>
      </c>
      <c r="C177" s="21">
        <v>210881046</v>
      </c>
      <c r="D177" s="21" t="s">
        <v>61</v>
      </c>
      <c r="E177" s="38">
        <v>30</v>
      </c>
      <c r="F177" s="32"/>
      <c r="G177" s="32">
        <f t="shared" si="8"/>
        <v>0</v>
      </c>
    </row>
    <row r="178" spans="1:7" ht="12.75">
      <c r="A178" t="s">
        <v>266</v>
      </c>
      <c r="B178" s="34" t="s">
        <v>267</v>
      </c>
      <c r="C178" s="21">
        <v>210881047</v>
      </c>
      <c r="D178" s="21" t="s">
        <v>61</v>
      </c>
      <c r="E178" s="38">
        <v>120</v>
      </c>
      <c r="F178" s="32"/>
      <c r="G178" s="32">
        <f t="shared" si="8"/>
        <v>0</v>
      </c>
    </row>
    <row r="179" spans="1:7" ht="12.75">
      <c r="A179" t="s">
        <v>268</v>
      </c>
      <c r="B179" s="34" t="s">
        <v>269</v>
      </c>
      <c r="C179" s="21">
        <v>210881049</v>
      </c>
      <c r="D179" s="21" t="s">
        <v>61</v>
      </c>
      <c r="E179" s="38">
        <v>20</v>
      </c>
      <c r="F179" s="32"/>
      <c r="G179" s="32">
        <f t="shared" si="8"/>
        <v>0</v>
      </c>
    </row>
    <row r="180" spans="1:7" ht="12.75">
      <c r="A180" t="s">
        <v>270</v>
      </c>
      <c r="B180" s="34" t="s">
        <v>271</v>
      </c>
      <c r="C180" s="21">
        <v>210800107</v>
      </c>
      <c r="D180" s="21" t="s">
        <v>61</v>
      </c>
      <c r="E180" s="38">
        <v>70</v>
      </c>
      <c r="F180" s="32"/>
      <c r="G180" s="32">
        <f t="shared" si="8"/>
        <v>0</v>
      </c>
    </row>
    <row r="181" spans="1:7" ht="12.75">
      <c r="A181" t="s">
        <v>272</v>
      </c>
      <c r="B181" s="34" t="s">
        <v>273</v>
      </c>
      <c r="C181" s="21">
        <v>210800108</v>
      </c>
      <c r="D181" s="21" t="s">
        <v>61</v>
      </c>
      <c r="E181" s="38">
        <v>40</v>
      </c>
      <c r="F181" s="32"/>
      <c r="G181" s="32">
        <f t="shared" si="8"/>
        <v>0</v>
      </c>
    </row>
    <row r="182" spans="1:7" ht="12.75">
      <c r="A182" t="s">
        <v>274</v>
      </c>
      <c r="B182" s="34" t="s">
        <v>275</v>
      </c>
      <c r="C182" s="21">
        <v>210800120</v>
      </c>
      <c r="D182" s="21" t="s">
        <v>61</v>
      </c>
      <c r="E182" s="38">
        <v>85</v>
      </c>
      <c r="F182" s="32"/>
      <c r="G182" s="32">
        <f t="shared" si="8"/>
        <v>0</v>
      </c>
    </row>
    <row r="183" spans="1:7" ht="12.75">
      <c r="A183" t="s">
        <v>276</v>
      </c>
      <c r="B183" s="39" t="s">
        <v>277</v>
      </c>
      <c r="C183" s="21"/>
      <c r="D183" s="21" t="s">
        <v>155</v>
      </c>
      <c r="E183" s="47">
        <v>48</v>
      </c>
      <c r="F183" s="48"/>
      <c r="G183" s="48">
        <f t="shared" si="8"/>
        <v>0</v>
      </c>
    </row>
    <row r="184" spans="1:7" ht="12.75">
      <c r="A184" s="33" t="s">
        <v>278</v>
      </c>
      <c r="B184" s="40" t="s">
        <v>279</v>
      </c>
      <c r="C184" s="52"/>
      <c r="D184" s="21"/>
      <c r="E184" s="38"/>
      <c r="F184" s="32"/>
      <c r="G184" s="41">
        <f>SUM(G150:G183)</f>
        <v>0</v>
      </c>
    </row>
    <row r="185" spans="1:7" ht="12.75">
      <c r="A185" s="33"/>
      <c r="B185" s="40"/>
      <c r="C185" s="52"/>
      <c r="D185" s="21"/>
      <c r="E185" s="38"/>
      <c r="F185" s="32"/>
      <c r="G185" s="41"/>
    </row>
    <row r="186" spans="1:7" ht="15">
      <c r="A186" s="18"/>
      <c r="B186" s="51" t="s">
        <v>280</v>
      </c>
      <c r="C186" s="20"/>
      <c r="D186" s="37"/>
      <c r="E186" s="22"/>
      <c r="F186" s="23"/>
      <c r="G186" s="23"/>
    </row>
    <row r="187" spans="1:7" ht="12.75">
      <c r="A187" s="24" t="s">
        <v>281</v>
      </c>
      <c r="B187" s="34" t="s">
        <v>346</v>
      </c>
      <c r="D187" s="52" t="s">
        <v>28</v>
      </c>
      <c r="E187" s="52">
        <v>1</v>
      </c>
      <c r="F187" s="48"/>
      <c r="G187" s="48">
        <f>SUM(E187*F187)</f>
        <v>0</v>
      </c>
    </row>
    <row r="188" spans="1:7" ht="12.75">
      <c r="A188" s="24" t="s">
        <v>282</v>
      </c>
      <c r="B188" s="39" t="s">
        <v>283</v>
      </c>
      <c r="C188" s="21"/>
      <c r="D188" s="21" t="s">
        <v>284</v>
      </c>
      <c r="E188" s="47">
        <v>480</v>
      </c>
      <c r="F188" s="48"/>
      <c r="G188" s="48">
        <f>SUM(E188*F188)</f>
        <v>0</v>
      </c>
    </row>
    <row r="189" spans="1:7" ht="12.75">
      <c r="A189" s="33" t="s">
        <v>285</v>
      </c>
      <c r="B189" s="40" t="s">
        <v>286</v>
      </c>
      <c r="C189" s="54"/>
      <c r="D189" s="37"/>
      <c r="E189" s="38"/>
      <c r="F189" s="32"/>
      <c r="G189" s="41">
        <f>SUM(G187:G188)</f>
        <v>0</v>
      </c>
    </row>
    <row r="190" spans="1:7" ht="12.75">
      <c r="A190" s="33"/>
      <c r="B190" s="40"/>
      <c r="C190" s="52"/>
      <c r="D190" s="21"/>
      <c r="E190" s="38"/>
      <c r="F190" s="32"/>
      <c r="G190" s="41"/>
    </row>
    <row r="191" spans="1:7" ht="15">
      <c r="A191" s="18"/>
      <c r="B191" s="55" t="s">
        <v>287</v>
      </c>
      <c r="C191" s="56"/>
      <c r="D191" s="21"/>
      <c r="E191" s="22"/>
      <c r="F191" s="23"/>
      <c r="G191" s="23"/>
    </row>
    <row r="192" spans="1:7" ht="12.75">
      <c r="A192" t="s">
        <v>288</v>
      </c>
      <c r="B192" s="42" t="s">
        <v>289</v>
      </c>
      <c r="C192" s="53">
        <v>55611417</v>
      </c>
      <c r="D192" s="53" t="s">
        <v>28</v>
      </c>
      <c r="E192" s="38">
        <v>158</v>
      </c>
      <c r="F192" s="48"/>
      <c r="G192" s="48">
        <f aca="true" t="shared" si="9" ref="G192:G197">F192*E192</f>
        <v>0</v>
      </c>
    </row>
    <row r="193" spans="1:7" ht="12.75">
      <c r="A193" t="s">
        <v>290</v>
      </c>
      <c r="B193" s="42" t="s">
        <v>291</v>
      </c>
      <c r="C193" s="53">
        <v>55611418</v>
      </c>
      <c r="D193" s="53" t="s">
        <v>28</v>
      </c>
      <c r="E193" s="38">
        <v>2</v>
      </c>
      <c r="F193" s="48"/>
      <c r="G193" s="48">
        <f t="shared" si="9"/>
        <v>0</v>
      </c>
    </row>
    <row r="194" spans="1:7" ht="12.75">
      <c r="A194" t="s">
        <v>292</v>
      </c>
      <c r="B194" s="42" t="s">
        <v>293</v>
      </c>
      <c r="C194" s="53">
        <v>55611451</v>
      </c>
      <c r="D194" s="53" t="s">
        <v>28</v>
      </c>
      <c r="E194" s="38">
        <v>1</v>
      </c>
      <c r="F194" s="48"/>
      <c r="G194" s="48">
        <f t="shared" si="9"/>
        <v>0</v>
      </c>
    </row>
    <row r="195" spans="1:7" ht="12.75">
      <c r="A195" t="s">
        <v>294</v>
      </c>
      <c r="B195" s="42" t="s">
        <v>295</v>
      </c>
      <c r="C195" s="53">
        <v>55611481</v>
      </c>
      <c r="D195" s="53" t="s">
        <v>28</v>
      </c>
      <c r="E195" s="38">
        <v>1</v>
      </c>
      <c r="F195" s="48"/>
      <c r="G195" s="48">
        <f t="shared" si="9"/>
        <v>0</v>
      </c>
    </row>
    <row r="196" spans="1:7" ht="12.75">
      <c r="A196" t="s">
        <v>296</v>
      </c>
      <c r="B196" s="42" t="s">
        <v>297</v>
      </c>
      <c r="C196" s="52">
        <v>55411175</v>
      </c>
      <c r="D196" s="49" t="s">
        <v>28</v>
      </c>
      <c r="E196" s="38">
        <v>24</v>
      </c>
      <c r="F196" s="48"/>
      <c r="G196" s="48">
        <f t="shared" si="9"/>
        <v>0</v>
      </c>
    </row>
    <row r="197" spans="1:7" ht="12.75">
      <c r="A197" t="s">
        <v>298</v>
      </c>
      <c r="B197" s="42" t="s">
        <v>299</v>
      </c>
      <c r="C197" s="53">
        <v>55611537</v>
      </c>
      <c r="D197" s="53" t="s">
        <v>61</v>
      </c>
      <c r="E197" s="38">
        <v>320</v>
      </c>
      <c r="F197" s="48"/>
      <c r="G197" s="48">
        <f t="shared" si="9"/>
        <v>0</v>
      </c>
    </row>
    <row r="198" spans="1:7" ht="12.75">
      <c r="A198" s="33" t="s">
        <v>300</v>
      </c>
      <c r="B198" s="40" t="s">
        <v>301</v>
      </c>
      <c r="C198" s="54"/>
      <c r="D198" s="21"/>
      <c r="E198" s="38"/>
      <c r="F198" s="32"/>
      <c r="G198" s="41">
        <f>SUM(G192:G197)</f>
        <v>0</v>
      </c>
    </row>
    <row r="199" spans="1:7" ht="12.75">
      <c r="A199" s="33"/>
      <c r="B199" s="40"/>
      <c r="C199" s="54"/>
      <c r="D199" s="21"/>
      <c r="E199" s="38"/>
      <c r="F199" s="32"/>
      <c r="G199" s="41"/>
    </row>
    <row r="200" spans="1:7" ht="12.75">
      <c r="A200" s="33"/>
      <c r="B200" s="40"/>
      <c r="C200" s="54"/>
      <c r="D200" s="21"/>
      <c r="E200" s="38"/>
      <c r="F200" s="32"/>
      <c r="G200" s="41"/>
    </row>
    <row r="201" spans="1:7" ht="12.75">
      <c r="A201" s="33"/>
      <c r="B201" s="40"/>
      <c r="C201" s="54"/>
      <c r="D201" s="21"/>
      <c r="E201" s="38"/>
      <c r="F201" s="32"/>
      <c r="G201" s="41"/>
    </row>
    <row r="202" spans="1:7" ht="12.75">
      <c r="A202" s="33"/>
      <c r="B202" s="40"/>
      <c r="C202" s="54"/>
      <c r="D202" s="21"/>
      <c r="E202" s="38"/>
      <c r="F202" s="32"/>
      <c r="G202" s="41"/>
    </row>
    <row r="203" spans="1:7" ht="12.75">
      <c r="A203" s="33"/>
      <c r="B203" s="40"/>
      <c r="C203" s="54"/>
      <c r="D203" s="21"/>
      <c r="E203" s="38"/>
      <c r="F203" s="32"/>
      <c r="G203" s="41"/>
    </row>
    <row r="204" spans="1:7" ht="12.75">
      <c r="A204" s="33"/>
      <c r="B204" s="40"/>
      <c r="C204" s="54"/>
      <c r="D204" s="21"/>
      <c r="E204" s="38"/>
      <c r="F204" s="32"/>
      <c r="G204" s="41"/>
    </row>
    <row r="205" spans="1:7" ht="12.75">
      <c r="A205" s="33"/>
      <c r="B205" s="40"/>
      <c r="C205" s="54"/>
      <c r="D205" s="21"/>
      <c r="E205" s="38"/>
      <c r="F205" s="32"/>
      <c r="G205" s="41"/>
    </row>
    <row r="206" spans="1:7" ht="12.75">
      <c r="A206" s="33"/>
      <c r="B206" s="40"/>
      <c r="C206" s="54"/>
      <c r="D206" s="21"/>
      <c r="E206" s="38"/>
      <c r="F206" s="32"/>
      <c r="G206" s="41"/>
    </row>
    <row r="207" spans="1:7" ht="12.75">
      <c r="A207" s="33"/>
      <c r="B207" s="40"/>
      <c r="C207" s="54"/>
      <c r="D207" s="21"/>
      <c r="E207" s="38"/>
      <c r="F207" s="32"/>
      <c r="G207" s="41"/>
    </row>
    <row r="208" spans="1:7" ht="12.75">
      <c r="A208" s="33"/>
      <c r="B208" s="40"/>
      <c r="C208" s="54"/>
      <c r="D208" s="21"/>
      <c r="E208" s="38"/>
      <c r="F208" s="32"/>
      <c r="G208" s="41"/>
    </row>
    <row r="209" spans="1:7" ht="12.75">
      <c r="A209" s="33"/>
      <c r="B209" s="40"/>
      <c r="C209" s="54"/>
      <c r="D209" s="21"/>
      <c r="E209" s="38"/>
      <c r="F209" s="32"/>
      <c r="G209" s="41"/>
    </row>
    <row r="210" spans="1:7" ht="12.75">
      <c r="A210" s="33"/>
      <c r="B210" s="40"/>
      <c r="C210" s="54"/>
      <c r="D210" s="21"/>
      <c r="E210" s="38"/>
      <c r="F210" s="32"/>
      <c r="G210" s="41"/>
    </row>
    <row r="211" spans="1:7" ht="12.75">
      <c r="A211" s="33"/>
      <c r="B211" s="40"/>
      <c r="C211" s="54"/>
      <c r="D211" s="21"/>
      <c r="E211" s="38"/>
      <c r="F211" s="32"/>
      <c r="G211" s="41"/>
    </row>
    <row r="212" spans="1:7" ht="12.75">
      <c r="A212" s="33"/>
      <c r="B212" s="40"/>
      <c r="C212" s="54"/>
      <c r="D212" s="21"/>
      <c r="E212" s="38"/>
      <c r="F212" s="32"/>
      <c r="G212" s="41"/>
    </row>
    <row r="213" spans="1:7" ht="12.75">
      <c r="A213" s="33"/>
      <c r="B213" s="40"/>
      <c r="C213" s="54"/>
      <c r="D213" s="21"/>
      <c r="E213" s="38"/>
      <c r="F213" s="32"/>
      <c r="G213" s="41"/>
    </row>
    <row r="214" spans="1:7" ht="12.75">
      <c r="A214" s="33"/>
      <c r="B214" s="40"/>
      <c r="C214" s="54"/>
      <c r="D214" s="21"/>
      <c r="E214" s="38"/>
      <c r="F214" s="32"/>
      <c r="G214" s="41"/>
    </row>
    <row r="215" spans="1:7" ht="12.75">
      <c r="A215" s="33"/>
      <c r="B215" s="40"/>
      <c r="C215" s="54"/>
      <c r="D215" s="21"/>
      <c r="E215" s="38"/>
      <c r="F215" s="32"/>
      <c r="G215" s="41"/>
    </row>
    <row r="216" spans="1:7" ht="12.75">
      <c r="A216" s="33"/>
      <c r="B216" s="40"/>
      <c r="C216" s="54"/>
      <c r="D216" s="21"/>
      <c r="E216" s="38"/>
      <c r="F216" s="32"/>
      <c r="G216" s="41"/>
    </row>
    <row r="217" spans="1:7" ht="12.75">
      <c r="A217" s="33"/>
      <c r="B217" s="40"/>
      <c r="C217" s="54"/>
      <c r="D217" s="21"/>
      <c r="E217" s="38"/>
      <c r="F217" s="32"/>
      <c r="G217" s="41"/>
    </row>
    <row r="218" spans="1:7" ht="12.75">
      <c r="A218" s="33"/>
      <c r="B218" s="40"/>
      <c r="C218" s="54"/>
      <c r="D218" s="21"/>
      <c r="E218" s="38"/>
      <c r="F218" s="32"/>
      <c r="G218" s="41"/>
    </row>
    <row r="219" spans="1:7" ht="12.75">
      <c r="A219" s="33"/>
      <c r="B219" s="40"/>
      <c r="C219" s="54"/>
      <c r="D219" s="21"/>
      <c r="E219" s="38"/>
      <c r="F219" s="32"/>
      <c r="G219" s="41"/>
    </row>
    <row r="220" spans="1:7" ht="12.75">
      <c r="A220" s="33"/>
      <c r="B220" s="40"/>
      <c r="C220" s="54"/>
      <c r="D220" s="21"/>
      <c r="E220" s="38"/>
      <c r="F220" s="32"/>
      <c r="G220" s="41"/>
    </row>
    <row r="221" spans="1:7" ht="12.75">
      <c r="A221" s="33"/>
      <c r="B221" s="40"/>
      <c r="C221" s="54"/>
      <c r="D221" s="21"/>
      <c r="E221" s="38"/>
      <c r="F221" s="32"/>
      <c r="G221" s="41"/>
    </row>
    <row r="222" spans="1:7" ht="12.75">
      <c r="A222" s="33"/>
      <c r="B222" s="40"/>
      <c r="C222" s="54"/>
      <c r="D222" s="21"/>
      <c r="E222" s="38"/>
      <c r="F222" s="32"/>
      <c r="G222" s="41"/>
    </row>
    <row r="223" spans="1:7" ht="12.75">
      <c r="A223" s="33"/>
      <c r="B223" s="40"/>
      <c r="C223" s="54"/>
      <c r="D223" s="21"/>
      <c r="E223" s="38"/>
      <c r="F223" s="32"/>
      <c r="G223" s="41"/>
    </row>
    <row r="224" spans="1:7" ht="12.75">
      <c r="A224" s="33"/>
      <c r="B224" s="40"/>
      <c r="C224" s="54"/>
      <c r="D224" s="21"/>
      <c r="E224" s="38"/>
      <c r="F224" s="32"/>
      <c r="G224" s="41"/>
    </row>
    <row r="225" spans="1:7" ht="12.75">
      <c r="A225" s="33"/>
      <c r="B225" s="40"/>
      <c r="C225" s="54"/>
      <c r="D225" s="21"/>
      <c r="E225" s="38"/>
      <c r="F225" s="32"/>
      <c r="G225" s="41"/>
    </row>
    <row r="226" spans="1:7" ht="12.75">
      <c r="A226" s="33"/>
      <c r="B226" s="40"/>
      <c r="C226" s="54"/>
      <c r="D226" s="21"/>
      <c r="E226" s="38"/>
      <c r="F226" s="32"/>
      <c r="G226" s="41"/>
    </row>
    <row r="227" spans="1:7" ht="12.75">
      <c r="A227" s="33"/>
      <c r="B227" s="40"/>
      <c r="C227" s="54"/>
      <c r="D227" s="21"/>
      <c r="E227" s="38"/>
      <c r="F227" s="32"/>
      <c r="G227" s="41"/>
    </row>
    <row r="228" spans="1:7" ht="12.75">
      <c r="A228" s="33"/>
      <c r="B228" s="40"/>
      <c r="C228" s="54"/>
      <c r="D228" s="21"/>
      <c r="E228" s="38"/>
      <c r="F228" s="32"/>
      <c r="G228" s="41"/>
    </row>
    <row r="229" spans="2:7" ht="18">
      <c r="B229" s="57" t="s">
        <v>302</v>
      </c>
      <c r="C229" s="58"/>
      <c r="F229" s="26"/>
      <c r="G229" s="26"/>
    </row>
    <row r="230" spans="1:7" ht="15">
      <c r="A230" s="59" t="s">
        <v>56</v>
      </c>
      <c r="B230" s="59" t="s">
        <v>57</v>
      </c>
      <c r="C230" s="59"/>
      <c r="D230" s="59"/>
      <c r="E230" s="59"/>
      <c r="F230" s="60"/>
      <c r="G230" s="60">
        <f>SUM(G27)</f>
        <v>0</v>
      </c>
    </row>
    <row r="231" spans="1:7" ht="15">
      <c r="A231" s="59" t="s">
        <v>130</v>
      </c>
      <c r="B231" s="59" t="s">
        <v>303</v>
      </c>
      <c r="C231" s="59"/>
      <c r="D231" s="59"/>
      <c r="E231" s="59"/>
      <c r="F231" s="60"/>
      <c r="G231" s="60">
        <f>SUM(G69)</f>
        <v>0</v>
      </c>
    </row>
    <row r="232" spans="1:7" ht="15">
      <c r="A232" s="59" t="s">
        <v>159</v>
      </c>
      <c r="B232" s="59" t="s">
        <v>132</v>
      </c>
      <c r="C232" s="59"/>
      <c r="D232" s="59"/>
      <c r="E232" s="59"/>
      <c r="F232" s="60"/>
      <c r="G232" s="60">
        <f>SUM(G95)</f>
        <v>0</v>
      </c>
    </row>
    <row r="233" spans="1:7" ht="15">
      <c r="A233" s="59" t="s">
        <v>167</v>
      </c>
      <c r="B233" s="59" t="s">
        <v>304</v>
      </c>
      <c r="C233" s="59"/>
      <c r="D233" s="59"/>
      <c r="E233" s="59"/>
      <c r="F233" s="60"/>
      <c r="G233" s="60">
        <f>SUM(G107)</f>
        <v>0</v>
      </c>
    </row>
    <row r="234" spans="1:7" ht="15">
      <c r="A234" s="59" t="s">
        <v>185</v>
      </c>
      <c r="B234" s="59" t="s">
        <v>169</v>
      </c>
      <c r="C234" s="59"/>
      <c r="D234" s="59"/>
      <c r="E234" s="59"/>
      <c r="F234" s="60"/>
      <c r="G234" s="60">
        <f>SUM(G128)</f>
        <v>0</v>
      </c>
    </row>
    <row r="235" spans="1:7" ht="15">
      <c r="A235" s="59" t="s">
        <v>198</v>
      </c>
      <c r="B235" s="59" t="s">
        <v>187</v>
      </c>
      <c r="C235" s="59"/>
      <c r="D235" s="59"/>
      <c r="E235" s="59"/>
      <c r="F235" s="60"/>
      <c r="G235" s="60">
        <f>SUM(G143)</f>
        <v>0</v>
      </c>
    </row>
    <row r="236" spans="1:7" ht="15">
      <c r="A236" s="59" t="s">
        <v>202</v>
      </c>
      <c r="B236" s="59" t="s">
        <v>305</v>
      </c>
      <c r="C236" s="59"/>
      <c r="D236" s="59"/>
      <c r="E236" s="59"/>
      <c r="F236" s="60"/>
      <c r="G236" s="60">
        <f>SUM(G147)</f>
        <v>0</v>
      </c>
    </row>
    <row r="237" spans="1:7" ht="15">
      <c r="A237" s="59" t="s">
        <v>278</v>
      </c>
      <c r="B237" s="61" t="s">
        <v>306</v>
      </c>
      <c r="C237" s="61"/>
      <c r="D237" s="61"/>
      <c r="E237" s="61"/>
      <c r="F237" s="62"/>
      <c r="G237" s="62">
        <f>SUM(G184)</f>
        <v>0</v>
      </c>
    </row>
    <row r="238" spans="1:7" ht="15">
      <c r="A238" s="59" t="s">
        <v>285</v>
      </c>
      <c r="B238" s="61" t="s">
        <v>307</v>
      </c>
      <c r="C238" s="61"/>
      <c r="D238" s="61"/>
      <c r="E238" s="61"/>
      <c r="F238" s="62"/>
      <c r="G238" s="62">
        <f>SUM(G189)</f>
        <v>0</v>
      </c>
    </row>
    <row r="239" spans="1:7" ht="15">
      <c r="A239" s="59" t="s">
        <v>300</v>
      </c>
      <c r="B239" s="63" t="s">
        <v>301</v>
      </c>
      <c r="C239" s="63"/>
      <c r="D239" s="63"/>
      <c r="E239" s="63"/>
      <c r="F239" s="64"/>
      <c r="G239" s="64">
        <f>SUM(G198)</f>
        <v>0</v>
      </c>
    </row>
    <row r="240" spans="1:7" ht="15">
      <c r="A240" s="59"/>
      <c r="B240" s="59" t="s">
        <v>308</v>
      </c>
      <c r="C240" s="59"/>
      <c r="D240" s="59"/>
      <c r="E240" s="59"/>
      <c r="F240" s="60"/>
      <c r="G240" s="60">
        <f>SUM(G230:G239)</f>
        <v>0</v>
      </c>
    </row>
    <row r="241" spans="1:7" ht="15">
      <c r="A241" s="59"/>
      <c r="B241" s="59" t="s">
        <v>309</v>
      </c>
      <c r="C241" s="59"/>
      <c r="D241" s="59"/>
      <c r="E241" s="32">
        <v>0.06</v>
      </c>
      <c r="F241" s="32">
        <f>SUM(G231)+G237+G238+G239</f>
        <v>0</v>
      </c>
      <c r="G241" s="65">
        <f>F241*E241</f>
        <v>0</v>
      </c>
    </row>
    <row r="242" spans="1:7" ht="15">
      <c r="A242" s="59"/>
      <c r="B242" s="59" t="s">
        <v>310</v>
      </c>
      <c r="C242" s="59"/>
      <c r="D242" s="59"/>
      <c r="E242" s="59"/>
      <c r="F242" s="60"/>
      <c r="G242" s="60">
        <f>SUM(G240:G241)</f>
        <v>0</v>
      </c>
    </row>
    <row r="243" spans="1:7" ht="15">
      <c r="A243" s="59"/>
      <c r="B243" s="59"/>
      <c r="C243" s="59"/>
      <c r="D243" s="59"/>
      <c r="E243" s="59"/>
      <c r="F243" s="60"/>
      <c r="G243" s="60"/>
    </row>
    <row r="244" spans="2:7" ht="12.75">
      <c r="B244" s="33" t="s">
        <v>311</v>
      </c>
      <c r="C244" s="33"/>
      <c r="D244" s="34" t="s">
        <v>155</v>
      </c>
      <c r="E244" s="39">
        <v>64</v>
      </c>
      <c r="F244" s="66"/>
      <c r="G244" s="36">
        <f>SUM(E244*F244)</f>
        <v>0</v>
      </c>
    </row>
    <row r="245" spans="1:7" ht="12.75">
      <c r="A245" s="33"/>
      <c r="B245" s="33"/>
      <c r="C245" s="33"/>
      <c r="D245" s="33"/>
      <c r="E245" s="39"/>
      <c r="F245" s="66"/>
      <c r="G245" s="36"/>
    </row>
    <row r="246" spans="1:7" ht="15">
      <c r="A246" s="59"/>
      <c r="B246" s="59" t="s">
        <v>312</v>
      </c>
      <c r="C246" s="59"/>
      <c r="D246" s="59"/>
      <c r="E246" s="59"/>
      <c r="F246" s="60"/>
      <c r="G246" s="60">
        <f>SUM(G242:G245)</f>
        <v>0</v>
      </c>
    </row>
    <row r="247" spans="1:7" ht="12.75">
      <c r="A247" s="31"/>
      <c r="B247" s="39" t="s">
        <v>313</v>
      </c>
      <c r="C247" s="30"/>
      <c r="D247" s="31" t="s">
        <v>128</v>
      </c>
      <c r="E247" s="32">
        <v>0.2</v>
      </c>
      <c r="F247" s="32">
        <f>SUM(G246)</f>
        <v>0</v>
      </c>
      <c r="G247" s="32">
        <f>F247*E247</f>
        <v>0</v>
      </c>
    </row>
    <row r="248" spans="1:7" ht="12.75">
      <c r="A248" s="31"/>
      <c r="F248" s="26"/>
      <c r="G248" s="26"/>
    </row>
    <row r="249" spans="1:7" ht="15">
      <c r="A249" s="31"/>
      <c r="B249" s="59" t="s">
        <v>314</v>
      </c>
      <c r="C249" s="59"/>
      <c r="D249" s="59"/>
      <c r="E249" s="59"/>
      <c r="F249" s="60"/>
      <c r="G249" s="60">
        <f>SUM(G246:G248)</f>
        <v>0</v>
      </c>
    </row>
    <row r="250" spans="1:7" ht="15">
      <c r="A250" s="31"/>
      <c r="B250" s="59"/>
      <c r="C250" s="59"/>
      <c r="D250" s="59"/>
      <c r="E250" s="59"/>
      <c r="F250" s="60"/>
      <c r="G250" s="60"/>
    </row>
    <row r="252" ht="12.75">
      <c r="A252" s="67" t="s">
        <v>315</v>
      </c>
    </row>
    <row r="253" spans="1:3" ht="12.75">
      <c r="A253" s="68" t="s">
        <v>316</v>
      </c>
      <c r="C253" s="69"/>
    </row>
    <row r="1340" ht="12.75">
      <c r="H1340" s="45"/>
    </row>
    <row r="1341" ht="12.75">
      <c r="H1341" s="45"/>
    </row>
    <row r="1342" ht="12.75">
      <c r="H1342" s="45"/>
    </row>
    <row r="1343" ht="12.75">
      <c r="H1343" s="45"/>
    </row>
    <row r="1344" ht="12.75">
      <c r="H1344" s="45"/>
    </row>
    <row r="1345" ht="12.75">
      <c r="H1345" s="45"/>
    </row>
    <row r="1346" ht="12.75">
      <c r="H1346" s="45"/>
    </row>
    <row r="1347" ht="12.75">
      <c r="H1347" s="45"/>
    </row>
    <row r="1348" ht="12.75">
      <c r="H1348" s="45"/>
    </row>
    <row r="1349" ht="12.75">
      <c r="H1349" s="45"/>
    </row>
    <row r="1350" ht="12.75">
      <c r="H1350" s="45"/>
    </row>
    <row r="1351" ht="12.75">
      <c r="H1351" s="45"/>
    </row>
  </sheetData>
  <sheetProtection selectLockedCells="1" selectUnlockedCells="1"/>
  <mergeCells count="1">
    <mergeCell ref="A1:E1"/>
  </mergeCells>
  <printOptions/>
  <pageMargins left="0.5118055555555555" right="0.27569444444444446" top="0.5916666666666667" bottom="0.5131944444444445" header="0.3541666666666667" footer="0.27569444444444446"/>
  <pageSetup firstPageNumber="1" useFirstPageNumber="1"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Halgaš</dc:creator>
  <cp:keywords/>
  <dc:description/>
  <cp:lastModifiedBy>Ján Halgaš</cp:lastModifiedBy>
  <cp:lastPrinted>2019-06-26T15:37:29Z</cp:lastPrinted>
  <dcterms:created xsi:type="dcterms:W3CDTF">2019-06-26T15:00:30Z</dcterms:created>
  <dcterms:modified xsi:type="dcterms:W3CDTF">2019-06-27T05:21:41Z</dcterms:modified>
  <cp:category/>
  <cp:version/>
  <cp:contentType/>
  <cp:contentStatus/>
</cp:coreProperties>
</file>